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515"/>
  </bookViews>
  <sheets>
    <sheet name="普高计划" sheetId="1" r:id="rId1"/>
  </sheets>
  <definedNames>
    <definedName name="_xlnm.Print_Titles" localSheetId="0">普高计划!$1:$4</definedName>
  </definedNames>
  <calcPr calcId="144525"/>
</workbook>
</file>

<file path=xl/sharedStrings.xml><?xml version="1.0" encoding="utf-8"?>
<sst xmlns="http://schemas.openxmlformats.org/spreadsheetml/2006/main" count="165">
  <si>
    <t>广东药科大学2017年普通高等教育分省分专业招生计划表</t>
  </si>
  <si>
    <t>层次</t>
  </si>
  <si>
    <t>学院</t>
  </si>
  <si>
    <t>专业名称</t>
  </si>
  <si>
    <t>科类</t>
  </si>
  <si>
    <t>专业代号</t>
  </si>
  <si>
    <t>学制</t>
  </si>
  <si>
    <t>合  计</t>
  </si>
  <si>
    <t>全国25个省(区、市)招生计划数(人)</t>
  </si>
  <si>
    <t>广 东</t>
  </si>
  <si>
    <t>海南</t>
  </si>
  <si>
    <t>广西</t>
  </si>
  <si>
    <t>江西</t>
  </si>
  <si>
    <t>湖北</t>
  </si>
  <si>
    <t>安徽</t>
  </si>
  <si>
    <t>河南</t>
  </si>
  <si>
    <t>河北</t>
  </si>
  <si>
    <t>陕西</t>
  </si>
  <si>
    <t>山西</t>
  </si>
  <si>
    <t>四川</t>
  </si>
  <si>
    <t>贵州</t>
  </si>
  <si>
    <t>云南</t>
  </si>
  <si>
    <t>湖南</t>
  </si>
  <si>
    <t>福建</t>
  </si>
  <si>
    <t>山东</t>
  </si>
  <si>
    <t>重庆</t>
  </si>
  <si>
    <t>黑龙江</t>
  </si>
  <si>
    <t>浙江</t>
  </si>
  <si>
    <t>北京</t>
  </si>
  <si>
    <t>吉林</t>
  </si>
  <si>
    <t>天津</t>
  </si>
  <si>
    <t>辽宁</t>
  </si>
  <si>
    <t>上海</t>
  </si>
  <si>
    <t>江苏</t>
  </si>
  <si>
    <r>
      <rPr>
        <sz val="10"/>
        <rFont val="宋体"/>
        <charset val="134"/>
      </rPr>
      <t>药学院</t>
    </r>
  </si>
  <si>
    <t>药学</t>
  </si>
  <si>
    <t>理工</t>
  </si>
  <si>
    <r>
      <rPr>
        <sz val="10"/>
        <rFont val="Times New Roman"/>
        <charset val="134"/>
      </rPr>
      <t>0</t>
    </r>
    <r>
      <rPr>
        <sz val="10"/>
        <rFont val="宋体"/>
        <charset val="134"/>
      </rPr>
      <t>05</t>
    </r>
  </si>
  <si>
    <t>4年</t>
  </si>
  <si>
    <t>药学（国际班）</t>
  </si>
  <si>
    <t>061</t>
  </si>
  <si>
    <t>药物分析</t>
  </si>
  <si>
    <r>
      <rPr>
        <sz val="10"/>
        <rFont val="Times New Roman"/>
        <charset val="134"/>
      </rPr>
      <t>0</t>
    </r>
    <r>
      <rPr>
        <sz val="10"/>
        <rFont val="宋体"/>
        <charset val="134"/>
      </rPr>
      <t>06</t>
    </r>
  </si>
  <si>
    <t>本</t>
  </si>
  <si>
    <t>药物化学</t>
  </si>
  <si>
    <t>004</t>
  </si>
  <si>
    <t>临床药学</t>
  </si>
  <si>
    <t>007</t>
  </si>
  <si>
    <t>5年</t>
  </si>
  <si>
    <t>药物制剂</t>
  </si>
  <si>
    <r>
      <rPr>
        <sz val="10"/>
        <rFont val="Times New Roman"/>
        <charset val="134"/>
      </rPr>
      <t>0</t>
    </r>
    <r>
      <rPr>
        <sz val="10"/>
        <rFont val="宋体"/>
        <charset val="134"/>
      </rPr>
      <t>02</t>
    </r>
  </si>
  <si>
    <t>制药工程</t>
  </si>
  <si>
    <r>
      <rPr>
        <sz val="10"/>
        <rFont val="Times New Roman"/>
        <charset val="134"/>
      </rPr>
      <t>0</t>
    </r>
    <r>
      <rPr>
        <sz val="10"/>
        <rFont val="宋体"/>
        <charset val="134"/>
      </rPr>
      <t>01</t>
    </r>
  </si>
  <si>
    <t>公共卫生学院</t>
  </si>
  <si>
    <t>预防医学</t>
  </si>
  <si>
    <r>
      <rPr>
        <sz val="10"/>
        <rFont val="Times New Roman"/>
        <charset val="134"/>
      </rPr>
      <t>0</t>
    </r>
    <r>
      <rPr>
        <sz val="10"/>
        <rFont val="宋体"/>
        <charset val="134"/>
      </rPr>
      <t>12</t>
    </r>
  </si>
  <si>
    <t>卫生检验与检疫</t>
  </si>
  <si>
    <t>011</t>
  </si>
  <si>
    <t>临床医学院</t>
  </si>
  <si>
    <t>临床医学</t>
  </si>
  <si>
    <t>008</t>
  </si>
  <si>
    <t>医学检验技术</t>
  </si>
  <si>
    <t>028</t>
  </si>
  <si>
    <t>中医学</t>
  </si>
  <si>
    <t>027</t>
  </si>
  <si>
    <r>
      <rPr>
        <sz val="10"/>
        <rFont val="宋体"/>
        <charset val="134"/>
      </rPr>
      <t>中药学院</t>
    </r>
  </si>
  <si>
    <t>中药学</t>
  </si>
  <si>
    <t>009</t>
  </si>
  <si>
    <t>中药制药</t>
  </si>
  <si>
    <t>010</t>
  </si>
  <si>
    <t>科</t>
  </si>
  <si>
    <t>医药信息工程学院</t>
  </si>
  <si>
    <t>计算机科学与技术</t>
  </si>
  <si>
    <t>013</t>
  </si>
  <si>
    <t>电子信息工程</t>
  </si>
  <si>
    <t>015</t>
  </si>
  <si>
    <t>生物医学工程</t>
  </si>
  <si>
    <t>016</t>
  </si>
  <si>
    <t>生命科学与生物制药学院</t>
  </si>
  <si>
    <t>生物技术</t>
  </si>
  <si>
    <t>020</t>
  </si>
  <si>
    <t>海洋药学</t>
  </si>
  <si>
    <t>018</t>
  </si>
  <si>
    <t>生物制药</t>
  </si>
  <si>
    <t>019</t>
  </si>
  <si>
    <t>生物工程</t>
  </si>
  <si>
    <t>024</t>
  </si>
  <si>
    <t>生物科学</t>
  </si>
  <si>
    <t>021</t>
  </si>
  <si>
    <t>护理学院</t>
  </si>
  <si>
    <t>护理学</t>
  </si>
  <si>
    <t>014</t>
  </si>
  <si>
    <t>外国语学院</t>
  </si>
  <si>
    <t>英语</t>
  </si>
  <si>
    <t>023</t>
  </si>
  <si>
    <t>文史</t>
  </si>
  <si>
    <t>086</t>
  </si>
  <si>
    <t>健康学院</t>
  </si>
  <si>
    <t>健康服务与管理</t>
  </si>
  <si>
    <t>029</t>
  </si>
  <si>
    <t>康复治疗学</t>
  </si>
  <si>
    <t>022</t>
  </si>
  <si>
    <t>大学城校区本科合计</t>
  </si>
  <si>
    <t>中药学院</t>
  </si>
  <si>
    <t>中药资源与开发</t>
  </si>
  <si>
    <t>041</t>
  </si>
  <si>
    <t>040</t>
  </si>
  <si>
    <t>药学院</t>
  </si>
  <si>
    <t>药事管理</t>
  </si>
  <si>
    <t>047</t>
  </si>
  <si>
    <t>医药经济学院</t>
  </si>
  <si>
    <t>国际经济与贸易</t>
  </si>
  <si>
    <t>042</t>
  </si>
  <si>
    <t>090</t>
  </si>
  <si>
    <t>保险学</t>
  </si>
  <si>
    <t>043</t>
  </si>
  <si>
    <t>089</t>
  </si>
  <si>
    <t>经济学</t>
  </si>
  <si>
    <t>045</t>
  </si>
  <si>
    <t>099</t>
  </si>
  <si>
    <t>医药商学院</t>
  </si>
  <si>
    <t>市场营销</t>
  </si>
  <si>
    <t>046</t>
  </si>
  <si>
    <t>094</t>
  </si>
  <si>
    <t>人力资源管理</t>
  </si>
  <si>
    <t>044</t>
  </si>
  <si>
    <t>087</t>
  </si>
  <si>
    <t>电子商务</t>
  </si>
  <si>
    <t>050</t>
  </si>
  <si>
    <t>088</t>
  </si>
  <si>
    <t>物流管理</t>
  </si>
  <si>
    <t>059</t>
  </si>
  <si>
    <t>092</t>
  </si>
  <si>
    <t>公共事业管理</t>
  </si>
  <si>
    <t>058</t>
  </si>
  <si>
    <t>093</t>
  </si>
  <si>
    <t>市场营销（国际班）</t>
  </si>
  <si>
    <t>060</t>
  </si>
  <si>
    <t>091</t>
  </si>
  <si>
    <t>社会工作</t>
  </si>
  <si>
    <t>095</t>
  </si>
  <si>
    <t>048</t>
  </si>
  <si>
    <t>信息管理与信息系统</t>
  </si>
  <si>
    <t>049</t>
  </si>
  <si>
    <t>数字媒体技术</t>
  </si>
  <si>
    <t>051</t>
  </si>
  <si>
    <t>食品科学学院</t>
  </si>
  <si>
    <t>食品质量与安全</t>
  </si>
  <si>
    <t>053</t>
  </si>
  <si>
    <t>食品科学与工程</t>
  </si>
  <si>
    <t>052</t>
  </si>
  <si>
    <t>医药化工学院</t>
  </si>
  <si>
    <t>化学工程与工艺</t>
  </si>
  <si>
    <t>056</t>
  </si>
  <si>
    <t>应用化学</t>
  </si>
  <si>
    <t>055</t>
  </si>
  <si>
    <t>高分子材料与工程</t>
  </si>
  <si>
    <t>057</t>
  </si>
  <si>
    <t>中山校区本科合计</t>
  </si>
  <si>
    <t>全校本科合计</t>
  </si>
  <si>
    <t xml:space="preserve">                        其中：理工</t>
  </si>
  <si>
    <t xml:space="preserve">                              文史</t>
  </si>
  <si>
    <t>注：本表不包含预留计划，各专业选考科类、体检要求、学费及住宿费标准以各省（区、市）2017年普通高等学校招生专业目录公布为准，招生简章仅作为宣传资料。</t>
  </si>
  <si>
    <t>广东药科大学招生办公室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</si>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</sst>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2"/>
      <name val="宋体"/>
      <charset val="134"/>
    </font>
    <font>
      <sz val="12"/>
      <color indexed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name val="黑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name val="黑体"/>
      <charset val="134"/>
    </font>
    <font>
      <b/>
      <sz val="10"/>
      <color indexed="8"/>
      <name val="宋体"/>
      <charset val="134"/>
    </font>
    <font>
      <sz val="12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17" borderId="12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13" borderId="11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2" fillId="32" borderId="16" applyNumberFormat="0" applyAlignment="0" applyProtection="0">
      <alignment vertical="center"/>
    </xf>
    <xf numFmtId="0" fontId="34" fillId="32" borderId="12" applyNumberFormat="0" applyAlignment="0" applyProtection="0">
      <alignment vertical="center"/>
    </xf>
    <xf numFmtId="0" fontId="33" fillId="36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/>
    <xf numFmtId="0" fontId="8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/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5" xfId="0" applyBorder="1"/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5" xfId="0" applyFont="1" applyBorder="1"/>
    <xf numFmtId="0" fontId="8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70"/>
  <sheetViews>
    <sheetView tabSelected="1" workbookViewId="0">
      <selection activeCell="AI15" sqref="AI15"/>
    </sheetView>
  </sheetViews>
  <sheetFormatPr defaultColWidth="9" defaultRowHeight="15.6"/>
  <cols>
    <col min="1" max="1" width="3.125" customWidth="1"/>
    <col min="2" max="2" width="8.625" customWidth="1"/>
    <col min="3" max="3" width="14.75" style="4" customWidth="1"/>
    <col min="4" max="4" width="4.25" style="5" customWidth="1"/>
    <col min="5" max="5" width="4.375" style="6" customWidth="1"/>
    <col min="6" max="6" width="4" customWidth="1"/>
    <col min="7" max="7" width="5" customWidth="1"/>
    <col min="8" max="8" width="5.125" style="7" customWidth="1"/>
    <col min="9" max="12" width="3.375" customWidth="1"/>
    <col min="13" max="13" width="3.375" style="3" customWidth="1"/>
    <col min="14" max="15" width="3.375" customWidth="1"/>
    <col min="16" max="16" width="3.375" style="3" customWidth="1"/>
    <col min="17" max="20" width="3.375" customWidth="1"/>
    <col min="21" max="21" width="3.375" style="3" customWidth="1"/>
    <col min="22" max="32" width="3.375" customWidth="1"/>
    <col min="33" max="33" width="4.5" customWidth="1"/>
    <col min="34" max="34" width="4.625" customWidth="1"/>
    <col min="35" max="35" width="4.75" customWidth="1"/>
    <col min="36" max="36" width="5" customWidth="1"/>
    <col min="37" max="37" width="5.125" customWidth="1"/>
    <col min="38" max="38" width="5" customWidth="1"/>
    <col min="39" max="39" width="4.625" customWidth="1"/>
    <col min="40" max="40" width="3.625" customWidth="1"/>
  </cols>
  <sheetData>
    <row r="1" ht="37.5" customHeight="1" spans="1:32">
      <c r="A1" s="8" t="s">
        <v>0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="1" customFormat="1" ht="18" customHeight="1" spans="1:33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2" t="s">
        <v>6</v>
      </c>
      <c r="G2" s="14" t="s">
        <v>7</v>
      </c>
      <c r="H2" s="15" t="s">
        <v>8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8"/>
      <c r="AG2" s="70"/>
    </row>
    <row r="3" s="1" customFormat="1" ht="18" customHeight="1" spans="1:32">
      <c r="A3" s="10"/>
      <c r="B3" s="11"/>
      <c r="C3" s="11"/>
      <c r="D3" s="12"/>
      <c r="E3" s="13"/>
      <c r="F3" s="12"/>
      <c r="G3" s="16"/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  <c r="X3" s="17" t="s">
        <v>25</v>
      </c>
      <c r="Y3" s="17" t="s">
        <v>26</v>
      </c>
      <c r="Z3" s="17" t="s">
        <v>27</v>
      </c>
      <c r="AA3" s="17" t="s">
        <v>28</v>
      </c>
      <c r="AB3" s="17" t="s">
        <v>29</v>
      </c>
      <c r="AC3" s="17" t="s">
        <v>30</v>
      </c>
      <c r="AD3" s="17" t="s">
        <v>31</v>
      </c>
      <c r="AE3" s="69" t="s">
        <v>32</v>
      </c>
      <c r="AF3" s="17" t="s">
        <v>33</v>
      </c>
    </row>
    <row r="4" s="1" customFormat="1" ht="23.25" customHeight="1" spans="1:32">
      <c r="A4" s="18"/>
      <c r="B4" s="11"/>
      <c r="C4" s="11"/>
      <c r="D4" s="12"/>
      <c r="E4" s="13"/>
      <c r="F4" s="12"/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17"/>
      <c r="AF4" s="20"/>
    </row>
    <row r="5" ht="15.75" customHeight="1" spans="1:32">
      <c r="A5" s="21"/>
      <c r="B5" s="22" t="s">
        <v>34</v>
      </c>
      <c r="C5" s="23" t="s">
        <v>35</v>
      </c>
      <c r="D5" s="24" t="s">
        <v>36</v>
      </c>
      <c r="E5" s="25" t="s">
        <v>37</v>
      </c>
      <c r="F5" s="23" t="s">
        <v>38</v>
      </c>
      <c r="G5" s="26">
        <v>256</v>
      </c>
      <c r="H5" s="26">
        <v>170</v>
      </c>
      <c r="I5" s="61">
        <v>6</v>
      </c>
      <c r="J5" s="61">
        <v>2</v>
      </c>
      <c r="K5" s="61">
        <v>4</v>
      </c>
      <c r="L5" s="61">
        <v>2</v>
      </c>
      <c r="M5" s="61">
        <v>4</v>
      </c>
      <c r="N5" s="61">
        <v>2</v>
      </c>
      <c r="O5" s="61">
        <v>2</v>
      </c>
      <c r="P5" s="26">
        <v>2</v>
      </c>
      <c r="Q5" s="26">
        <v>4</v>
      </c>
      <c r="R5" s="61">
        <v>4</v>
      </c>
      <c r="S5" s="61">
        <v>4</v>
      </c>
      <c r="T5" s="61">
        <v>4</v>
      </c>
      <c r="U5" s="26">
        <v>4</v>
      </c>
      <c r="V5" s="61">
        <v>3</v>
      </c>
      <c r="W5" s="61">
        <v>2</v>
      </c>
      <c r="X5" s="61">
        <v>4</v>
      </c>
      <c r="Y5" s="61">
        <v>4</v>
      </c>
      <c r="Z5" s="61">
        <v>4</v>
      </c>
      <c r="AA5" s="61">
        <v>2</v>
      </c>
      <c r="AB5" s="61">
        <v>4</v>
      </c>
      <c r="AC5" s="61">
        <v>4</v>
      </c>
      <c r="AD5" s="61">
        <v>4</v>
      </c>
      <c r="AE5" s="61">
        <v>4</v>
      </c>
      <c r="AF5" s="61">
        <v>4</v>
      </c>
    </row>
    <row r="6" ht="15.75" customHeight="1" spans="1:32">
      <c r="A6" s="27"/>
      <c r="B6" s="28"/>
      <c r="C6" s="23" t="s">
        <v>39</v>
      </c>
      <c r="D6" s="24" t="s">
        <v>36</v>
      </c>
      <c r="E6" s="25" t="s">
        <v>40</v>
      </c>
      <c r="F6" s="23" t="s">
        <v>38</v>
      </c>
      <c r="G6" s="26">
        <v>64</v>
      </c>
      <c r="H6" s="26">
        <f t="shared" ref="H6:H11" si="0">G6-SUM(I6:AG6)</f>
        <v>64</v>
      </c>
      <c r="I6" s="61"/>
      <c r="J6" s="61"/>
      <c r="K6" s="61"/>
      <c r="L6" s="61"/>
      <c r="M6" s="61"/>
      <c r="N6" s="61"/>
      <c r="O6" s="61"/>
      <c r="P6" s="26"/>
      <c r="Q6" s="26"/>
      <c r="R6" s="61"/>
      <c r="S6" s="61"/>
      <c r="T6" s="61"/>
      <c r="U6" s="26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ht="15.75" customHeight="1" spans="1:32">
      <c r="A7" s="27"/>
      <c r="B7" s="28"/>
      <c r="C7" s="23" t="s">
        <v>41</v>
      </c>
      <c r="D7" s="24" t="s">
        <v>36</v>
      </c>
      <c r="E7" s="25" t="s">
        <v>42</v>
      </c>
      <c r="F7" s="23" t="s">
        <v>38</v>
      </c>
      <c r="G7" s="26">
        <v>64</v>
      </c>
      <c r="H7" s="26">
        <f t="shared" si="0"/>
        <v>64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ht="15.75" customHeight="1" spans="1:32">
      <c r="A8" s="29" t="s">
        <v>43</v>
      </c>
      <c r="B8" s="28"/>
      <c r="C8" s="23" t="s">
        <v>44</v>
      </c>
      <c r="D8" s="24" t="s">
        <v>36</v>
      </c>
      <c r="E8" s="25" t="s">
        <v>45</v>
      </c>
      <c r="F8" s="23" t="s">
        <v>38</v>
      </c>
      <c r="G8" s="26">
        <v>64</v>
      </c>
      <c r="H8" s="26">
        <f t="shared" si="0"/>
        <v>64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ht="15.75" customHeight="1" spans="1:32">
      <c r="A9" s="29"/>
      <c r="B9" s="28"/>
      <c r="C9" s="23" t="s">
        <v>46</v>
      </c>
      <c r="D9" s="24" t="s">
        <v>36</v>
      </c>
      <c r="E9" s="25" t="s">
        <v>47</v>
      </c>
      <c r="F9" s="23" t="s">
        <v>48</v>
      </c>
      <c r="G9" s="26">
        <v>128</v>
      </c>
      <c r="H9" s="26">
        <f t="shared" si="0"/>
        <v>118</v>
      </c>
      <c r="I9" s="26">
        <v>4</v>
      </c>
      <c r="J9" s="26"/>
      <c r="K9" s="26">
        <v>2</v>
      </c>
      <c r="L9" s="26"/>
      <c r="M9" s="26">
        <v>2</v>
      </c>
      <c r="N9" s="26"/>
      <c r="O9" s="26"/>
      <c r="P9" s="26"/>
      <c r="Q9" s="26">
        <v>2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ht="15.75" customHeight="1" spans="1:32">
      <c r="A10" s="29"/>
      <c r="B10" s="28"/>
      <c r="C10" s="23" t="s">
        <v>49</v>
      </c>
      <c r="D10" s="24" t="s">
        <v>36</v>
      </c>
      <c r="E10" s="25" t="s">
        <v>50</v>
      </c>
      <c r="F10" s="23" t="s">
        <v>38</v>
      </c>
      <c r="G10" s="26">
        <v>128</v>
      </c>
      <c r="H10" s="26">
        <f t="shared" si="0"/>
        <v>90</v>
      </c>
      <c r="I10" s="61">
        <v>6</v>
      </c>
      <c r="J10" s="61">
        <v>2</v>
      </c>
      <c r="K10" s="61">
        <v>4</v>
      </c>
      <c r="L10" s="61">
        <v>4</v>
      </c>
      <c r="M10" s="61">
        <v>2</v>
      </c>
      <c r="N10" s="61">
        <v>2</v>
      </c>
      <c r="O10" s="61">
        <v>2</v>
      </c>
      <c r="P10" s="26">
        <v>2</v>
      </c>
      <c r="Q10" s="26">
        <v>2</v>
      </c>
      <c r="R10" s="61">
        <v>4</v>
      </c>
      <c r="S10" s="61">
        <v>2</v>
      </c>
      <c r="T10" s="63"/>
      <c r="U10" s="26"/>
      <c r="V10" s="63"/>
      <c r="W10" s="63">
        <v>2</v>
      </c>
      <c r="X10" s="63">
        <v>2</v>
      </c>
      <c r="Y10" s="63"/>
      <c r="Z10" s="63"/>
      <c r="AA10" s="63"/>
      <c r="AB10" s="63">
        <v>2</v>
      </c>
      <c r="AC10" s="63"/>
      <c r="AD10" s="63"/>
      <c r="AE10" s="63"/>
      <c r="AF10" s="63"/>
    </row>
    <row r="11" ht="15.75" customHeight="1" spans="1:32">
      <c r="A11" s="29"/>
      <c r="B11" s="28"/>
      <c r="C11" s="23" t="s">
        <v>51</v>
      </c>
      <c r="D11" s="24" t="s">
        <v>36</v>
      </c>
      <c r="E11" s="25" t="s">
        <v>52</v>
      </c>
      <c r="F11" s="23" t="s">
        <v>38</v>
      </c>
      <c r="G11" s="26">
        <v>128</v>
      </c>
      <c r="H11" s="26">
        <f t="shared" si="0"/>
        <v>90</v>
      </c>
      <c r="I11" s="26">
        <v>4</v>
      </c>
      <c r="J11" s="61">
        <v>2</v>
      </c>
      <c r="K11" s="61">
        <v>4</v>
      </c>
      <c r="L11" s="26">
        <v>2</v>
      </c>
      <c r="M11" s="61">
        <v>2</v>
      </c>
      <c r="N11" s="26">
        <v>2</v>
      </c>
      <c r="O11" s="26"/>
      <c r="P11" s="26">
        <v>2</v>
      </c>
      <c r="Q11" s="26"/>
      <c r="R11" s="26">
        <v>4</v>
      </c>
      <c r="S11" s="26"/>
      <c r="T11" s="26">
        <v>2</v>
      </c>
      <c r="U11" s="26">
        <v>2</v>
      </c>
      <c r="V11" s="26">
        <v>2</v>
      </c>
      <c r="W11" s="26">
        <v>2</v>
      </c>
      <c r="X11" s="26"/>
      <c r="Y11" s="26">
        <v>2</v>
      </c>
      <c r="Z11" s="26"/>
      <c r="AA11" s="26"/>
      <c r="AB11" s="26"/>
      <c r="AC11" s="26">
        <v>2</v>
      </c>
      <c r="AD11" s="26">
        <v>2</v>
      </c>
      <c r="AE11" s="26"/>
      <c r="AF11" s="26">
        <v>2</v>
      </c>
    </row>
    <row r="12" ht="15.75" customHeight="1" spans="1:32">
      <c r="A12" s="29"/>
      <c r="B12" s="30" t="s">
        <v>53</v>
      </c>
      <c r="C12" s="23" t="s">
        <v>54</v>
      </c>
      <c r="D12" s="24" t="s">
        <v>36</v>
      </c>
      <c r="E12" s="25" t="s">
        <v>55</v>
      </c>
      <c r="F12" s="23" t="s">
        <v>48</v>
      </c>
      <c r="G12" s="26">
        <v>373</v>
      </c>
      <c r="H12" s="26">
        <v>300</v>
      </c>
      <c r="I12" s="61">
        <v>6</v>
      </c>
      <c r="J12" s="61">
        <v>2</v>
      </c>
      <c r="K12" s="61">
        <v>4</v>
      </c>
      <c r="L12" s="61">
        <v>2</v>
      </c>
      <c r="M12" s="61">
        <v>4</v>
      </c>
      <c r="N12" s="61">
        <v>2</v>
      </c>
      <c r="O12" s="61">
        <v>2</v>
      </c>
      <c r="P12" s="61">
        <v>2</v>
      </c>
      <c r="Q12" s="61">
        <v>2</v>
      </c>
      <c r="R12" s="61">
        <v>4</v>
      </c>
      <c r="S12" s="61">
        <v>2</v>
      </c>
      <c r="T12" s="61">
        <v>4</v>
      </c>
      <c r="U12" s="61">
        <v>4</v>
      </c>
      <c r="V12" s="61">
        <v>2</v>
      </c>
      <c r="W12" s="61">
        <v>2</v>
      </c>
      <c r="X12" s="61">
        <v>2</v>
      </c>
      <c r="Y12" s="61">
        <v>2</v>
      </c>
      <c r="Z12" s="61">
        <v>4</v>
      </c>
      <c r="AA12" s="61"/>
      <c r="AB12" s="61">
        <v>4</v>
      </c>
      <c r="AC12" s="61">
        <v>4</v>
      </c>
      <c r="AD12" s="61">
        <v>2</v>
      </c>
      <c r="AE12" s="61">
        <v>4</v>
      </c>
      <c r="AF12" s="61">
        <v>4</v>
      </c>
    </row>
    <row r="13" ht="15.75" customHeight="1" spans="1:32">
      <c r="A13" s="29"/>
      <c r="B13" s="30"/>
      <c r="C13" s="23" t="s">
        <v>56</v>
      </c>
      <c r="D13" s="24" t="s">
        <v>36</v>
      </c>
      <c r="E13" s="25" t="s">
        <v>57</v>
      </c>
      <c r="F13" s="23" t="s">
        <v>38</v>
      </c>
      <c r="G13" s="26">
        <v>128</v>
      </c>
      <c r="H13" s="26">
        <f>G13-SUM(I13:AG13)</f>
        <v>128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ht="15.75" customHeight="1" spans="1:32">
      <c r="A14" s="29"/>
      <c r="B14" s="22" t="s">
        <v>58</v>
      </c>
      <c r="C14" s="23" t="s">
        <v>59</v>
      </c>
      <c r="D14" s="24" t="s">
        <v>36</v>
      </c>
      <c r="E14" s="25" t="s">
        <v>60</v>
      </c>
      <c r="F14" s="23" t="s">
        <v>48</v>
      </c>
      <c r="G14" s="26">
        <v>220</v>
      </c>
      <c r="H14" s="26">
        <v>162</v>
      </c>
      <c r="I14" s="26">
        <v>4</v>
      </c>
      <c r="J14" s="26">
        <v>2</v>
      </c>
      <c r="K14" s="26">
        <v>4</v>
      </c>
      <c r="L14" s="26">
        <v>2</v>
      </c>
      <c r="M14" s="26">
        <v>2</v>
      </c>
      <c r="N14" s="26">
        <v>2</v>
      </c>
      <c r="O14" s="26">
        <v>2</v>
      </c>
      <c r="P14" s="26">
        <v>2</v>
      </c>
      <c r="Q14" s="26">
        <v>2</v>
      </c>
      <c r="R14" s="26">
        <v>4</v>
      </c>
      <c r="S14" s="26">
        <v>2</v>
      </c>
      <c r="T14" s="26">
        <v>4</v>
      </c>
      <c r="U14" s="26">
        <v>2</v>
      </c>
      <c r="V14" s="26">
        <v>2</v>
      </c>
      <c r="W14" s="26">
        <v>2</v>
      </c>
      <c r="X14" s="26">
        <v>2</v>
      </c>
      <c r="Y14" s="26">
        <v>2</v>
      </c>
      <c r="Z14" s="26">
        <v>4</v>
      </c>
      <c r="AA14" s="26">
        <v>2</v>
      </c>
      <c r="AB14" s="26">
        <v>2</v>
      </c>
      <c r="AC14" s="26">
        <v>2</v>
      </c>
      <c r="AD14" s="26">
        <v>2</v>
      </c>
      <c r="AE14" s="26"/>
      <c r="AF14" s="26">
        <v>2</v>
      </c>
    </row>
    <row r="15" ht="15.75" customHeight="1" spans="1:32">
      <c r="A15" s="29"/>
      <c r="B15" s="28"/>
      <c r="C15" s="23" t="s">
        <v>61</v>
      </c>
      <c r="D15" s="24" t="s">
        <v>36</v>
      </c>
      <c r="E15" s="25" t="s">
        <v>62</v>
      </c>
      <c r="F15" s="23" t="s">
        <v>38</v>
      </c>
      <c r="G15" s="26">
        <v>64</v>
      </c>
      <c r="H15" s="26">
        <f t="shared" ref="H15:H31" si="1">G15-SUM(I15:AG15)</f>
        <v>64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ht="15.75" customHeight="1" spans="1:32">
      <c r="A16" s="29"/>
      <c r="B16" s="31"/>
      <c r="C16" s="23" t="s">
        <v>63</v>
      </c>
      <c r="D16" s="24" t="s">
        <v>36</v>
      </c>
      <c r="E16" s="25" t="s">
        <v>64</v>
      </c>
      <c r="F16" s="23" t="s">
        <v>48</v>
      </c>
      <c r="G16" s="26">
        <v>64</v>
      </c>
      <c r="H16" s="26">
        <f t="shared" si="1"/>
        <v>46</v>
      </c>
      <c r="I16" s="61">
        <v>4</v>
      </c>
      <c r="J16" s="61"/>
      <c r="K16" s="61">
        <v>4</v>
      </c>
      <c r="L16" s="61"/>
      <c r="M16" s="61">
        <v>2</v>
      </c>
      <c r="N16" s="61"/>
      <c r="O16" s="61"/>
      <c r="P16" s="61"/>
      <c r="Q16" s="61"/>
      <c r="R16" s="61">
        <v>4</v>
      </c>
      <c r="S16" s="61"/>
      <c r="T16" s="61"/>
      <c r="U16" s="61"/>
      <c r="V16" s="61"/>
      <c r="W16" s="61">
        <v>2</v>
      </c>
      <c r="X16" s="61"/>
      <c r="Y16" s="61"/>
      <c r="Z16" s="61"/>
      <c r="AA16" s="61"/>
      <c r="AB16" s="61"/>
      <c r="AC16" s="61"/>
      <c r="AD16" s="61">
        <v>2</v>
      </c>
      <c r="AE16" s="61"/>
      <c r="AF16" s="61"/>
    </row>
    <row r="17" s="2" customFormat="1" ht="15.75" customHeight="1" spans="1:32">
      <c r="A17" s="29"/>
      <c r="B17" s="30" t="s">
        <v>65</v>
      </c>
      <c r="C17" s="23" t="s">
        <v>66</v>
      </c>
      <c r="D17" s="24" t="s">
        <v>36</v>
      </c>
      <c r="E17" s="25" t="s">
        <v>67</v>
      </c>
      <c r="F17" s="23" t="s">
        <v>38</v>
      </c>
      <c r="G17" s="26">
        <v>192</v>
      </c>
      <c r="H17" s="26">
        <f t="shared" si="1"/>
        <v>136</v>
      </c>
      <c r="I17" s="61">
        <v>6</v>
      </c>
      <c r="J17" s="61">
        <v>2</v>
      </c>
      <c r="K17" s="61">
        <v>4</v>
      </c>
      <c r="L17" s="61">
        <v>4</v>
      </c>
      <c r="M17" s="61">
        <v>2</v>
      </c>
      <c r="N17" s="61">
        <v>2</v>
      </c>
      <c r="O17" s="61">
        <v>2</v>
      </c>
      <c r="P17" s="26">
        <v>2</v>
      </c>
      <c r="Q17" s="26">
        <v>2</v>
      </c>
      <c r="R17" s="61">
        <v>4</v>
      </c>
      <c r="S17" s="61">
        <v>2</v>
      </c>
      <c r="T17" s="63">
        <v>2</v>
      </c>
      <c r="U17" s="26">
        <v>2</v>
      </c>
      <c r="V17" s="63">
        <v>2</v>
      </c>
      <c r="W17" s="63">
        <v>2</v>
      </c>
      <c r="X17" s="26">
        <v>2</v>
      </c>
      <c r="Y17" s="26">
        <v>2</v>
      </c>
      <c r="Z17" s="26">
        <v>4</v>
      </c>
      <c r="AA17" s="26"/>
      <c r="AB17" s="26">
        <v>2</v>
      </c>
      <c r="AC17" s="26">
        <v>2</v>
      </c>
      <c r="AD17" s="26">
        <v>2</v>
      </c>
      <c r="AE17" s="26"/>
      <c r="AF17" s="26">
        <v>2</v>
      </c>
    </row>
    <row r="18" s="2" customFormat="1" ht="15.75" customHeight="1" spans="1:32">
      <c r="A18" s="29"/>
      <c r="B18" s="30"/>
      <c r="C18" s="23" t="s">
        <v>68</v>
      </c>
      <c r="D18" s="24" t="s">
        <v>36</v>
      </c>
      <c r="E18" s="25" t="s">
        <v>69</v>
      </c>
      <c r="F18" s="23" t="s">
        <v>38</v>
      </c>
      <c r="G18" s="26">
        <v>128</v>
      </c>
      <c r="H18" s="26">
        <f t="shared" si="1"/>
        <v>96</v>
      </c>
      <c r="I18" s="61">
        <v>4</v>
      </c>
      <c r="J18" s="61">
        <v>2</v>
      </c>
      <c r="K18" s="61"/>
      <c r="L18" s="61"/>
      <c r="M18" s="61">
        <v>2</v>
      </c>
      <c r="N18" s="61">
        <v>2</v>
      </c>
      <c r="O18" s="61">
        <v>2</v>
      </c>
      <c r="P18" s="26">
        <v>2</v>
      </c>
      <c r="Q18" s="26">
        <v>2</v>
      </c>
      <c r="R18" s="61">
        <v>2</v>
      </c>
      <c r="S18" s="61">
        <v>2</v>
      </c>
      <c r="T18" s="63"/>
      <c r="U18" s="26">
        <v>2</v>
      </c>
      <c r="V18" s="63">
        <v>2</v>
      </c>
      <c r="W18" s="63"/>
      <c r="X18" s="26">
        <v>2</v>
      </c>
      <c r="Y18" s="26">
        <v>2</v>
      </c>
      <c r="Z18" s="26"/>
      <c r="AA18" s="26"/>
      <c r="AB18" s="26">
        <v>2</v>
      </c>
      <c r="AC18" s="26"/>
      <c r="AD18" s="26">
        <v>2</v>
      </c>
      <c r="AE18" s="26"/>
      <c r="AF18" s="26"/>
    </row>
    <row r="19" s="2" customFormat="1" ht="15.75" customHeight="1" spans="1:32">
      <c r="A19" s="29" t="s">
        <v>70</v>
      </c>
      <c r="B19" s="28" t="s">
        <v>71</v>
      </c>
      <c r="C19" s="22" t="s">
        <v>72</v>
      </c>
      <c r="D19" s="24" t="s">
        <v>36</v>
      </c>
      <c r="E19" s="25" t="s">
        <v>73</v>
      </c>
      <c r="F19" s="23" t="s">
        <v>38</v>
      </c>
      <c r="G19" s="26">
        <v>132</v>
      </c>
      <c r="H19" s="26">
        <f t="shared" si="1"/>
        <v>132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="2" customFormat="1" ht="15.75" customHeight="1" spans="1:32">
      <c r="A20" s="29"/>
      <c r="B20" s="28"/>
      <c r="C20" s="22" t="s">
        <v>74</v>
      </c>
      <c r="D20" s="24" t="s">
        <v>36</v>
      </c>
      <c r="E20" s="25" t="s">
        <v>75</v>
      </c>
      <c r="F20" s="23" t="s">
        <v>38</v>
      </c>
      <c r="G20" s="26">
        <v>128</v>
      </c>
      <c r="H20" s="26">
        <f t="shared" si="1"/>
        <v>128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="2" customFormat="1" ht="15.75" customHeight="1" spans="1:32">
      <c r="A21" s="29"/>
      <c r="B21" s="28"/>
      <c r="C21" s="23" t="s">
        <v>76</v>
      </c>
      <c r="D21" s="24" t="s">
        <v>36</v>
      </c>
      <c r="E21" s="25" t="s">
        <v>77</v>
      </c>
      <c r="F21" s="23" t="s">
        <v>38</v>
      </c>
      <c r="G21" s="26">
        <v>128</v>
      </c>
      <c r="H21" s="26">
        <f t="shared" si="1"/>
        <v>116</v>
      </c>
      <c r="I21" s="26"/>
      <c r="J21" s="26"/>
      <c r="K21" s="26"/>
      <c r="L21" s="26"/>
      <c r="M21" s="26">
        <v>2</v>
      </c>
      <c r="N21" s="26"/>
      <c r="O21" s="26"/>
      <c r="P21" s="26">
        <v>2</v>
      </c>
      <c r="Q21" s="26">
        <v>2</v>
      </c>
      <c r="R21" s="26"/>
      <c r="S21" s="26">
        <v>2</v>
      </c>
      <c r="T21" s="26"/>
      <c r="U21" s="26">
        <v>2</v>
      </c>
      <c r="V21" s="26"/>
      <c r="W21" s="26"/>
      <c r="X21" s="26">
        <v>2</v>
      </c>
      <c r="Y21" s="26"/>
      <c r="Z21" s="26"/>
      <c r="AA21" s="26"/>
      <c r="AB21" s="26"/>
      <c r="AC21" s="26"/>
      <c r="AD21" s="26"/>
      <c r="AE21" s="26"/>
      <c r="AF21" s="26"/>
    </row>
    <row r="22" s="2" customFormat="1" ht="15.75" customHeight="1" spans="1:32">
      <c r="A22" s="29"/>
      <c r="B22" s="23" t="s">
        <v>78</v>
      </c>
      <c r="C22" s="23" t="s">
        <v>79</v>
      </c>
      <c r="D22" s="24" t="s">
        <v>36</v>
      </c>
      <c r="E22" s="25" t="s">
        <v>80</v>
      </c>
      <c r="F22" s="23" t="s">
        <v>38</v>
      </c>
      <c r="G22" s="26">
        <v>64</v>
      </c>
      <c r="H22" s="26">
        <f t="shared" si="1"/>
        <v>64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="2" customFormat="1" ht="15.75" customHeight="1" spans="1:32">
      <c r="A23" s="29"/>
      <c r="B23" s="23"/>
      <c r="C23" s="32" t="s">
        <v>81</v>
      </c>
      <c r="D23" s="24" t="s">
        <v>36</v>
      </c>
      <c r="E23" s="25" t="s">
        <v>82</v>
      </c>
      <c r="F23" s="23" t="s">
        <v>38</v>
      </c>
      <c r="G23" s="26">
        <v>64</v>
      </c>
      <c r="H23" s="26">
        <f t="shared" si="1"/>
        <v>48</v>
      </c>
      <c r="I23" s="26">
        <v>4</v>
      </c>
      <c r="J23" s="26"/>
      <c r="K23" s="26"/>
      <c r="L23" s="26"/>
      <c r="M23" s="26"/>
      <c r="N23" s="26"/>
      <c r="O23" s="26"/>
      <c r="P23" s="26"/>
      <c r="Q23" s="26"/>
      <c r="R23" s="26">
        <v>2</v>
      </c>
      <c r="S23" s="26"/>
      <c r="T23" s="26"/>
      <c r="U23" s="26"/>
      <c r="V23" s="26"/>
      <c r="W23" s="26">
        <v>2</v>
      </c>
      <c r="X23" s="26"/>
      <c r="Y23" s="26">
        <v>2</v>
      </c>
      <c r="Z23" s="26">
        <v>2</v>
      </c>
      <c r="AA23" s="26"/>
      <c r="AB23" s="26"/>
      <c r="AC23" s="26">
        <v>2</v>
      </c>
      <c r="AD23" s="26"/>
      <c r="AE23" s="26"/>
      <c r="AF23" s="26">
        <v>2</v>
      </c>
    </row>
    <row r="24" ht="15.75" customHeight="1" spans="1:32">
      <c r="A24" s="29"/>
      <c r="B24" s="23"/>
      <c r="C24" s="22" t="s">
        <v>83</v>
      </c>
      <c r="D24" s="24" t="s">
        <v>36</v>
      </c>
      <c r="E24" s="25" t="s">
        <v>84</v>
      </c>
      <c r="F24" s="23" t="s">
        <v>38</v>
      </c>
      <c r="G24" s="26">
        <v>128</v>
      </c>
      <c r="H24" s="26">
        <f t="shared" si="1"/>
        <v>104</v>
      </c>
      <c r="I24" s="61">
        <v>4</v>
      </c>
      <c r="J24" s="61">
        <v>2</v>
      </c>
      <c r="K24" s="61">
        <v>2</v>
      </c>
      <c r="L24" s="61">
        <v>2</v>
      </c>
      <c r="M24" s="61">
        <v>2</v>
      </c>
      <c r="N24" s="61"/>
      <c r="O24" s="61">
        <v>2</v>
      </c>
      <c r="P24" s="26">
        <v>2</v>
      </c>
      <c r="Q24" s="26">
        <v>2</v>
      </c>
      <c r="R24" s="61"/>
      <c r="S24" s="61">
        <v>2</v>
      </c>
      <c r="T24" s="63"/>
      <c r="U24" s="26">
        <v>2</v>
      </c>
      <c r="V24" s="63"/>
      <c r="W24" s="63"/>
      <c r="X24" s="26"/>
      <c r="Y24" s="26"/>
      <c r="Z24" s="26">
        <v>2</v>
      </c>
      <c r="AA24" s="26"/>
      <c r="AB24" s="26"/>
      <c r="AC24" s="26"/>
      <c r="AD24" s="26"/>
      <c r="AE24" s="26"/>
      <c r="AF24" s="26"/>
    </row>
    <row r="25" ht="15.75" customHeight="1" spans="1:32">
      <c r="A25" s="29"/>
      <c r="B25" s="23"/>
      <c r="C25" s="22" t="s">
        <v>85</v>
      </c>
      <c r="D25" s="24" t="s">
        <v>36</v>
      </c>
      <c r="E25" s="25" t="s">
        <v>86</v>
      </c>
      <c r="F25" s="23" t="s">
        <v>38</v>
      </c>
      <c r="G25" s="26">
        <v>64</v>
      </c>
      <c r="H25" s="26">
        <f t="shared" si="1"/>
        <v>64</v>
      </c>
      <c r="I25" s="61"/>
      <c r="J25" s="61"/>
      <c r="K25" s="61"/>
      <c r="L25" s="61"/>
      <c r="M25" s="61"/>
      <c r="N25" s="61"/>
      <c r="O25" s="61"/>
      <c r="P25" s="26"/>
      <c r="Q25" s="26"/>
      <c r="R25" s="61"/>
      <c r="S25" s="61"/>
      <c r="T25" s="63"/>
      <c r="U25" s="26"/>
      <c r="V25" s="63"/>
      <c r="W25" s="63"/>
      <c r="X25" s="26"/>
      <c r="Y25" s="26"/>
      <c r="Z25" s="26"/>
      <c r="AA25" s="26"/>
      <c r="AB25" s="26"/>
      <c r="AC25" s="26"/>
      <c r="AD25" s="26"/>
      <c r="AE25" s="26"/>
      <c r="AF25" s="26"/>
    </row>
    <row r="26" ht="15.75" customHeight="1" spans="1:32">
      <c r="A26" s="29"/>
      <c r="B26" s="23"/>
      <c r="C26" s="33" t="s">
        <v>87</v>
      </c>
      <c r="D26" s="24" t="s">
        <v>36</v>
      </c>
      <c r="E26" s="25" t="s">
        <v>88</v>
      </c>
      <c r="F26" s="23" t="s">
        <v>38</v>
      </c>
      <c r="G26" s="26">
        <v>64</v>
      </c>
      <c r="H26" s="26">
        <f t="shared" si="1"/>
        <v>64</v>
      </c>
      <c r="I26" s="61"/>
      <c r="J26" s="61"/>
      <c r="K26" s="61"/>
      <c r="L26" s="61"/>
      <c r="M26" s="61"/>
      <c r="N26" s="61"/>
      <c r="O26" s="61"/>
      <c r="P26" s="26"/>
      <c r="Q26" s="26"/>
      <c r="R26" s="61"/>
      <c r="S26" s="61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ht="15.75" customHeight="1" spans="1:32">
      <c r="A27" s="27"/>
      <c r="B27" s="23" t="s">
        <v>89</v>
      </c>
      <c r="C27" s="33" t="s">
        <v>90</v>
      </c>
      <c r="D27" s="24" t="s">
        <v>36</v>
      </c>
      <c r="E27" s="25" t="s">
        <v>91</v>
      </c>
      <c r="F27" s="23" t="s">
        <v>38</v>
      </c>
      <c r="G27" s="26">
        <v>256</v>
      </c>
      <c r="H27" s="26">
        <f t="shared" si="1"/>
        <v>256</v>
      </c>
      <c r="I27" s="61"/>
      <c r="J27" s="61"/>
      <c r="K27" s="61"/>
      <c r="L27" s="61"/>
      <c r="M27" s="61"/>
      <c r="N27" s="61"/>
      <c r="O27" s="61"/>
      <c r="P27" s="26"/>
      <c r="Q27" s="26"/>
      <c r="R27" s="61"/>
      <c r="S27" s="61"/>
      <c r="T27" s="63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ht="15.75" customHeight="1" spans="1:32">
      <c r="A28" s="27"/>
      <c r="B28" s="23" t="s">
        <v>92</v>
      </c>
      <c r="C28" s="33" t="s">
        <v>93</v>
      </c>
      <c r="D28" s="24" t="s">
        <v>36</v>
      </c>
      <c r="E28" s="25" t="s">
        <v>94</v>
      </c>
      <c r="F28" s="23" t="s">
        <v>38</v>
      </c>
      <c r="G28" s="26">
        <v>32</v>
      </c>
      <c r="H28" s="26">
        <f t="shared" si="1"/>
        <v>32</v>
      </c>
      <c r="I28" s="61"/>
      <c r="J28" s="61"/>
      <c r="K28" s="61"/>
      <c r="L28" s="61"/>
      <c r="M28" s="26"/>
      <c r="N28" s="61"/>
      <c r="O28" s="61"/>
      <c r="P28" s="26"/>
      <c r="Q28" s="26"/>
      <c r="R28" s="61"/>
      <c r="S28" s="61"/>
      <c r="T28" s="63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ht="15.75" customHeight="1" spans="1:32">
      <c r="A29" s="27"/>
      <c r="B29" s="23"/>
      <c r="C29" s="33"/>
      <c r="D29" s="34" t="s">
        <v>95</v>
      </c>
      <c r="E29" s="25" t="s">
        <v>96</v>
      </c>
      <c r="F29" s="23" t="s">
        <v>38</v>
      </c>
      <c r="G29" s="26">
        <v>32</v>
      </c>
      <c r="H29" s="26">
        <f t="shared" si="1"/>
        <v>32</v>
      </c>
      <c r="I29" s="61"/>
      <c r="J29" s="61"/>
      <c r="K29" s="61"/>
      <c r="L29" s="61"/>
      <c r="M29" s="26"/>
      <c r="N29" s="61"/>
      <c r="O29" s="61"/>
      <c r="P29" s="26"/>
      <c r="Q29" s="26"/>
      <c r="R29" s="61"/>
      <c r="S29" s="61"/>
      <c r="T29" s="63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ht="15.75" customHeight="1" spans="1:32">
      <c r="A30" s="27"/>
      <c r="B30" s="22" t="s">
        <v>97</v>
      </c>
      <c r="C30" s="33" t="s">
        <v>98</v>
      </c>
      <c r="D30" s="24" t="s">
        <v>36</v>
      </c>
      <c r="E30" s="25" t="s">
        <v>99</v>
      </c>
      <c r="F30" s="23" t="s">
        <v>38</v>
      </c>
      <c r="G30" s="26">
        <v>260</v>
      </c>
      <c r="H30" s="26">
        <f t="shared" si="1"/>
        <v>260</v>
      </c>
      <c r="I30" s="61"/>
      <c r="J30" s="61"/>
      <c r="K30" s="61"/>
      <c r="L30" s="61"/>
      <c r="M30" s="26"/>
      <c r="N30" s="61"/>
      <c r="O30" s="61"/>
      <c r="P30" s="26"/>
      <c r="Q30" s="26"/>
      <c r="R30" s="61"/>
      <c r="S30" s="61"/>
      <c r="T30" s="63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ht="15.75" customHeight="1" spans="1:32">
      <c r="A31" s="27"/>
      <c r="B31" s="31"/>
      <c r="C31" s="33" t="s">
        <v>100</v>
      </c>
      <c r="D31" s="24" t="s">
        <v>36</v>
      </c>
      <c r="E31" s="25" t="s">
        <v>101</v>
      </c>
      <c r="F31" s="23" t="s">
        <v>38</v>
      </c>
      <c r="G31" s="26">
        <v>128</v>
      </c>
      <c r="H31" s="26">
        <f t="shared" si="1"/>
        <v>120</v>
      </c>
      <c r="I31" s="61"/>
      <c r="J31" s="61"/>
      <c r="K31" s="61"/>
      <c r="L31" s="61">
        <v>2</v>
      </c>
      <c r="M31" s="26">
        <v>2</v>
      </c>
      <c r="N31" s="61"/>
      <c r="O31" s="61">
        <v>2</v>
      </c>
      <c r="P31" s="26"/>
      <c r="Q31" s="26"/>
      <c r="R31" s="61"/>
      <c r="S31" s="61"/>
      <c r="T31" s="63"/>
      <c r="U31" s="26">
        <v>2</v>
      </c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ht="21" customHeight="1" spans="1:32">
      <c r="A32" s="35"/>
      <c r="B32" s="36" t="s">
        <v>102</v>
      </c>
      <c r="C32" s="36"/>
      <c r="D32" s="36"/>
      <c r="E32" s="36"/>
      <c r="F32" s="36"/>
      <c r="G32" s="37">
        <f>SUM(G5:G31)</f>
        <v>3481</v>
      </c>
      <c r="H32" s="38">
        <v>3012</v>
      </c>
      <c r="I32" s="37">
        <f t="shared" ref="I32:AF32" si="2">SUM(I5:I31)</f>
        <v>52</v>
      </c>
      <c r="J32" s="37">
        <f t="shared" si="2"/>
        <v>16</v>
      </c>
      <c r="K32" s="37">
        <f t="shared" si="2"/>
        <v>32</v>
      </c>
      <c r="L32" s="37">
        <f t="shared" si="2"/>
        <v>20</v>
      </c>
      <c r="M32" s="37">
        <f t="shared" si="2"/>
        <v>28</v>
      </c>
      <c r="N32" s="37">
        <f t="shared" si="2"/>
        <v>14</v>
      </c>
      <c r="O32" s="37">
        <f t="shared" si="2"/>
        <v>16</v>
      </c>
      <c r="P32" s="37">
        <f t="shared" si="2"/>
        <v>18</v>
      </c>
      <c r="Q32" s="37">
        <f t="shared" si="2"/>
        <v>20</v>
      </c>
      <c r="R32" s="37">
        <f t="shared" si="2"/>
        <v>32</v>
      </c>
      <c r="S32" s="37">
        <f t="shared" si="2"/>
        <v>18</v>
      </c>
      <c r="T32" s="37">
        <f t="shared" si="2"/>
        <v>16</v>
      </c>
      <c r="U32" s="37">
        <f t="shared" si="2"/>
        <v>22</v>
      </c>
      <c r="V32" s="37">
        <f t="shared" si="2"/>
        <v>13</v>
      </c>
      <c r="W32" s="37">
        <f t="shared" si="2"/>
        <v>16</v>
      </c>
      <c r="X32" s="37">
        <f t="shared" si="2"/>
        <v>16</v>
      </c>
      <c r="Y32" s="37">
        <f t="shared" si="2"/>
        <v>16</v>
      </c>
      <c r="Z32" s="37">
        <f t="shared" si="2"/>
        <v>20</v>
      </c>
      <c r="AA32" s="37">
        <f t="shared" si="2"/>
        <v>4</v>
      </c>
      <c r="AB32" s="37">
        <f t="shared" si="2"/>
        <v>16</v>
      </c>
      <c r="AC32" s="37">
        <f t="shared" si="2"/>
        <v>16</v>
      </c>
      <c r="AD32" s="37">
        <f t="shared" si="2"/>
        <v>16</v>
      </c>
      <c r="AE32" s="37">
        <f t="shared" si="2"/>
        <v>8</v>
      </c>
      <c r="AF32" s="37">
        <f t="shared" si="2"/>
        <v>16</v>
      </c>
    </row>
    <row r="33" ht="16.5" customHeight="1" spans="1:32">
      <c r="A33" s="39"/>
      <c r="B33" s="40" t="s">
        <v>103</v>
      </c>
      <c r="C33" s="33" t="s">
        <v>104</v>
      </c>
      <c r="D33" s="41" t="s">
        <v>36</v>
      </c>
      <c r="E33" s="25" t="s">
        <v>105</v>
      </c>
      <c r="F33" s="42" t="s">
        <v>38</v>
      </c>
      <c r="G33" s="26">
        <v>132</v>
      </c>
      <c r="H33" s="26">
        <f t="shared" ref="H33:H63" si="3">G33-SUM(I33:AG33)</f>
        <v>132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ht="16.5" customHeight="1" spans="1:32">
      <c r="A34" s="43"/>
      <c r="B34" s="44"/>
      <c r="C34" s="33" t="s">
        <v>66</v>
      </c>
      <c r="D34" s="41" t="s">
        <v>36</v>
      </c>
      <c r="E34" s="25" t="s">
        <v>106</v>
      </c>
      <c r="F34" s="45" t="s">
        <v>38</v>
      </c>
      <c r="G34" s="46">
        <v>132</v>
      </c>
      <c r="H34" s="26">
        <f t="shared" si="3"/>
        <v>132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</row>
    <row r="35" s="3" customFormat="1" ht="16.5" customHeight="1" spans="1:32">
      <c r="A35" s="43"/>
      <c r="B35" s="47" t="s">
        <v>107</v>
      </c>
      <c r="C35" s="33" t="s">
        <v>108</v>
      </c>
      <c r="D35" s="24" t="s">
        <v>36</v>
      </c>
      <c r="E35" s="25" t="s">
        <v>109</v>
      </c>
      <c r="F35" s="23" t="s">
        <v>38</v>
      </c>
      <c r="G35" s="26">
        <v>132</v>
      </c>
      <c r="H35" s="26">
        <f t="shared" si="3"/>
        <v>132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ht="15" customHeight="1" spans="1:32">
      <c r="A36" s="48"/>
      <c r="B36" s="22" t="s">
        <v>110</v>
      </c>
      <c r="C36" s="49" t="s">
        <v>111</v>
      </c>
      <c r="D36" s="24" t="s">
        <v>36</v>
      </c>
      <c r="E36" s="25" t="s">
        <v>112</v>
      </c>
      <c r="F36" s="23" t="s">
        <v>38</v>
      </c>
      <c r="G36" s="26">
        <v>99</v>
      </c>
      <c r="H36" s="26">
        <f t="shared" si="3"/>
        <v>99</v>
      </c>
      <c r="I36" s="61"/>
      <c r="J36" s="61"/>
      <c r="K36" s="61"/>
      <c r="L36" s="61"/>
      <c r="M36" s="26"/>
      <c r="N36" s="61"/>
      <c r="O36" s="61"/>
      <c r="P36" s="26"/>
      <c r="Q36" s="26"/>
      <c r="R36" s="61"/>
      <c r="S36" s="61"/>
      <c r="T36" s="63"/>
      <c r="U36" s="26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</row>
    <row r="37" ht="15" customHeight="1" spans="1:32">
      <c r="A37" s="48"/>
      <c r="B37" s="28"/>
      <c r="C37" s="50"/>
      <c r="D37" s="34" t="s">
        <v>95</v>
      </c>
      <c r="E37" s="25" t="s">
        <v>113</v>
      </c>
      <c r="F37" s="12" t="s">
        <v>38</v>
      </c>
      <c r="G37" s="26">
        <v>99</v>
      </c>
      <c r="H37" s="26">
        <f t="shared" si="3"/>
        <v>99</v>
      </c>
      <c r="I37" s="61"/>
      <c r="J37" s="61"/>
      <c r="K37" s="61"/>
      <c r="L37" s="61"/>
      <c r="M37" s="26"/>
      <c r="N37" s="61"/>
      <c r="O37" s="61"/>
      <c r="P37" s="26"/>
      <c r="Q37" s="26"/>
      <c r="R37" s="61"/>
      <c r="S37" s="61"/>
      <c r="T37" s="63"/>
      <c r="U37" s="26"/>
      <c r="V37" s="7"/>
      <c r="W37" s="63"/>
      <c r="X37" s="63"/>
      <c r="Y37" s="63"/>
      <c r="Z37" s="63"/>
      <c r="AA37" s="63"/>
      <c r="AB37" s="63"/>
      <c r="AC37" s="63"/>
      <c r="AD37" s="63"/>
      <c r="AE37" s="63"/>
      <c r="AF37" s="63"/>
    </row>
    <row r="38" ht="15" customHeight="1" spans="1:32">
      <c r="A38" s="48"/>
      <c r="B38" s="28"/>
      <c r="C38" s="49" t="s">
        <v>114</v>
      </c>
      <c r="D38" s="24" t="s">
        <v>36</v>
      </c>
      <c r="E38" s="25" t="s">
        <v>115</v>
      </c>
      <c r="F38" s="23" t="s">
        <v>38</v>
      </c>
      <c r="G38" s="26">
        <v>66</v>
      </c>
      <c r="H38" s="26">
        <f t="shared" si="3"/>
        <v>66</v>
      </c>
      <c r="I38" s="26"/>
      <c r="J38" s="61"/>
      <c r="K38" s="61"/>
      <c r="L38" s="61"/>
      <c r="M38" s="26"/>
      <c r="N38" s="61"/>
      <c r="O38" s="61"/>
      <c r="P38" s="26"/>
      <c r="Q38" s="26"/>
      <c r="R38" s="61"/>
      <c r="S38" s="65"/>
      <c r="T38" s="61"/>
      <c r="U38" s="26"/>
      <c r="V38" s="63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ht="15" customHeight="1" spans="1:32">
      <c r="A39" s="48"/>
      <c r="B39" s="28"/>
      <c r="C39" s="50"/>
      <c r="D39" s="34" t="s">
        <v>95</v>
      </c>
      <c r="E39" s="25" t="s">
        <v>116</v>
      </c>
      <c r="F39" s="12" t="s">
        <v>38</v>
      </c>
      <c r="G39" s="26">
        <v>66</v>
      </c>
      <c r="H39" s="26">
        <f t="shared" si="3"/>
        <v>66</v>
      </c>
      <c r="I39" s="26"/>
      <c r="J39" s="61"/>
      <c r="K39" s="61"/>
      <c r="L39" s="61"/>
      <c r="M39" s="26"/>
      <c r="N39" s="61"/>
      <c r="O39" s="61"/>
      <c r="P39" s="26"/>
      <c r="Q39" s="26"/>
      <c r="R39" s="61"/>
      <c r="S39" s="65"/>
      <c r="T39" s="61"/>
      <c r="U39" s="26"/>
      <c r="V39" s="63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ht="15" customHeight="1" spans="1:32">
      <c r="A40" s="29"/>
      <c r="B40" s="28"/>
      <c r="C40" s="49" t="s">
        <v>117</v>
      </c>
      <c r="D40" s="24" t="s">
        <v>36</v>
      </c>
      <c r="E40" s="25" t="s">
        <v>118</v>
      </c>
      <c r="F40" s="23" t="s">
        <v>38</v>
      </c>
      <c r="G40" s="26">
        <v>66</v>
      </c>
      <c r="H40" s="26">
        <f t="shared" si="3"/>
        <v>66</v>
      </c>
      <c r="I40" s="26"/>
      <c r="J40" s="61"/>
      <c r="K40" s="61"/>
      <c r="L40" s="61"/>
      <c r="M40" s="26"/>
      <c r="N40" s="61"/>
      <c r="O40" s="61"/>
      <c r="P40" s="26"/>
      <c r="Q40" s="26"/>
      <c r="R40" s="61"/>
      <c r="S40" s="65"/>
      <c r="T40" s="61"/>
      <c r="U40" s="26"/>
      <c r="V40" s="63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ht="15" customHeight="1" spans="1:32">
      <c r="A41" s="29"/>
      <c r="B41" s="31"/>
      <c r="C41" s="50"/>
      <c r="D41" s="34" t="s">
        <v>95</v>
      </c>
      <c r="E41" s="25" t="s">
        <v>119</v>
      </c>
      <c r="F41" s="12" t="s">
        <v>38</v>
      </c>
      <c r="G41" s="26">
        <v>66</v>
      </c>
      <c r="H41" s="26">
        <f t="shared" si="3"/>
        <v>66</v>
      </c>
      <c r="I41" s="26"/>
      <c r="J41" s="61"/>
      <c r="K41" s="61"/>
      <c r="L41" s="61"/>
      <c r="M41" s="26"/>
      <c r="N41" s="61"/>
      <c r="O41" s="61"/>
      <c r="P41" s="26"/>
      <c r="Q41" s="26"/>
      <c r="R41" s="61"/>
      <c r="S41" s="65"/>
      <c r="T41" s="61"/>
      <c r="U41" s="26"/>
      <c r="V41" s="63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ht="14.25" customHeight="1" spans="1:32">
      <c r="A42" s="51"/>
      <c r="B42" s="45" t="s">
        <v>120</v>
      </c>
      <c r="C42" s="33" t="s">
        <v>121</v>
      </c>
      <c r="D42" s="41" t="s">
        <v>36</v>
      </c>
      <c r="E42" s="25" t="s">
        <v>122</v>
      </c>
      <c r="F42" s="45" t="s">
        <v>38</v>
      </c>
      <c r="G42" s="46">
        <v>66</v>
      </c>
      <c r="H42" s="26">
        <f t="shared" si="3"/>
        <v>66</v>
      </c>
      <c r="I42" s="46"/>
      <c r="J42" s="62"/>
      <c r="K42" s="62"/>
      <c r="L42" s="62"/>
      <c r="M42" s="46"/>
      <c r="N42" s="62"/>
      <c r="O42" s="62"/>
      <c r="P42" s="46"/>
      <c r="Q42" s="62"/>
      <c r="R42" s="62"/>
      <c r="S42" s="66"/>
      <c r="T42" s="62"/>
      <c r="U42" s="46"/>
      <c r="V42" s="67"/>
      <c r="W42" s="46"/>
      <c r="X42" s="46"/>
      <c r="Y42" s="46"/>
      <c r="Z42" s="46"/>
      <c r="AA42" s="46"/>
      <c r="AB42" s="46"/>
      <c r="AC42" s="46"/>
      <c r="AD42" s="46"/>
      <c r="AE42" s="46"/>
      <c r="AF42" s="46"/>
    </row>
    <row r="43" ht="14.25" customHeight="1" spans="1:32">
      <c r="A43" s="29" t="s">
        <v>43</v>
      </c>
      <c r="B43" s="45"/>
      <c r="C43" s="33"/>
      <c r="D43" s="52" t="s">
        <v>95</v>
      </c>
      <c r="E43" s="25" t="s">
        <v>123</v>
      </c>
      <c r="F43" s="53" t="s">
        <v>38</v>
      </c>
      <c r="G43" s="46">
        <v>66</v>
      </c>
      <c r="H43" s="26">
        <f t="shared" si="3"/>
        <v>66</v>
      </c>
      <c r="I43" s="46"/>
      <c r="J43" s="62"/>
      <c r="K43" s="62"/>
      <c r="L43" s="62"/>
      <c r="M43" s="46"/>
      <c r="N43" s="62"/>
      <c r="O43" s="62"/>
      <c r="P43" s="46"/>
      <c r="Q43" s="62"/>
      <c r="R43" s="62"/>
      <c r="S43" s="66"/>
      <c r="T43" s="62"/>
      <c r="U43" s="46"/>
      <c r="V43" s="67"/>
      <c r="W43" s="46"/>
      <c r="X43" s="46"/>
      <c r="Y43" s="46"/>
      <c r="Z43" s="46"/>
      <c r="AA43" s="46"/>
      <c r="AB43" s="46"/>
      <c r="AC43" s="46"/>
      <c r="AD43" s="46"/>
      <c r="AE43" s="46"/>
      <c r="AF43" s="46"/>
    </row>
    <row r="44" ht="14.25" customHeight="1" spans="1:32">
      <c r="A44" s="29"/>
      <c r="B44" s="45"/>
      <c r="C44" s="33" t="s">
        <v>124</v>
      </c>
      <c r="D44" s="41" t="s">
        <v>36</v>
      </c>
      <c r="E44" s="25" t="s">
        <v>125</v>
      </c>
      <c r="F44" s="45" t="s">
        <v>38</v>
      </c>
      <c r="G44" s="46">
        <v>66</v>
      </c>
      <c r="H44" s="26">
        <f t="shared" si="3"/>
        <v>66</v>
      </c>
      <c r="I44" s="46"/>
      <c r="J44" s="62"/>
      <c r="K44" s="62"/>
      <c r="L44" s="62"/>
      <c r="M44" s="46"/>
      <c r="N44" s="62"/>
      <c r="O44" s="62"/>
      <c r="P44" s="46"/>
      <c r="Q44" s="62"/>
      <c r="R44" s="62"/>
      <c r="S44" s="66"/>
      <c r="T44" s="62"/>
      <c r="U44" s="46"/>
      <c r="V44" s="67"/>
      <c r="W44" s="46"/>
      <c r="X44" s="46"/>
      <c r="Y44" s="46"/>
      <c r="Z44" s="46"/>
      <c r="AA44" s="46"/>
      <c r="AB44" s="46"/>
      <c r="AC44" s="46"/>
      <c r="AD44" s="46"/>
      <c r="AE44" s="46"/>
      <c r="AF44" s="46"/>
    </row>
    <row r="45" ht="14.25" customHeight="1" spans="1:32">
      <c r="A45" s="29"/>
      <c r="B45" s="45"/>
      <c r="C45" s="33"/>
      <c r="D45" s="52" t="s">
        <v>95</v>
      </c>
      <c r="E45" s="25" t="s">
        <v>126</v>
      </c>
      <c r="F45" s="53" t="s">
        <v>38</v>
      </c>
      <c r="G45" s="46">
        <v>66</v>
      </c>
      <c r="H45" s="26">
        <f t="shared" si="3"/>
        <v>66</v>
      </c>
      <c r="I45" s="46"/>
      <c r="J45" s="62"/>
      <c r="K45" s="62"/>
      <c r="L45" s="62"/>
      <c r="M45" s="46"/>
      <c r="N45" s="62"/>
      <c r="O45" s="62"/>
      <c r="P45" s="46"/>
      <c r="Q45" s="62"/>
      <c r="R45" s="62"/>
      <c r="S45" s="66"/>
      <c r="T45" s="62"/>
      <c r="U45" s="46"/>
      <c r="V45" s="67"/>
      <c r="W45" s="46"/>
      <c r="X45" s="46"/>
      <c r="Y45" s="46"/>
      <c r="Z45" s="46"/>
      <c r="AA45" s="46"/>
      <c r="AB45" s="46"/>
      <c r="AC45" s="46"/>
      <c r="AD45" s="46"/>
      <c r="AE45" s="46"/>
      <c r="AF45" s="46"/>
    </row>
    <row r="46" ht="14.25" customHeight="1" spans="1:32">
      <c r="A46" s="29"/>
      <c r="B46" s="45"/>
      <c r="C46" s="33" t="s">
        <v>127</v>
      </c>
      <c r="D46" s="41" t="s">
        <v>36</v>
      </c>
      <c r="E46" s="25" t="s">
        <v>128</v>
      </c>
      <c r="F46" s="45" t="s">
        <v>38</v>
      </c>
      <c r="G46" s="46">
        <v>66</v>
      </c>
      <c r="H46" s="26">
        <f t="shared" si="3"/>
        <v>66</v>
      </c>
      <c r="I46" s="46"/>
      <c r="J46" s="62"/>
      <c r="K46" s="62"/>
      <c r="L46" s="62"/>
      <c r="M46" s="46"/>
      <c r="N46" s="62"/>
      <c r="O46" s="62"/>
      <c r="P46" s="46"/>
      <c r="Q46" s="62"/>
      <c r="R46" s="62"/>
      <c r="S46" s="66"/>
      <c r="T46" s="62"/>
      <c r="U46" s="46"/>
      <c r="V46" s="67"/>
      <c r="W46" s="46"/>
      <c r="X46" s="46"/>
      <c r="Y46" s="46"/>
      <c r="Z46" s="46"/>
      <c r="AA46" s="46"/>
      <c r="AB46" s="46"/>
      <c r="AC46" s="46"/>
      <c r="AD46" s="46"/>
      <c r="AE46" s="46"/>
      <c r="AF46" s="46"/>
    </row>
    <row r="47" ht="14.25" customHeight="1" spans="1:32">
      <c r="A47" s="29"/>
      <c r="B47" s="45"/>
      <c r="C47" s="33"/>
      <c r="D47" s="52" t="s">
        <v>95</v>
      </c>
      <c r="E47" s="25" t="s">
        <v>129</v>
      </c>
      <c r="F47" s="53" t="s">
        <v>38</v>
      </c>
      <c r="G47" s="46">
        <v>66</v>
      </c>
      <c r="H47" s="26">
        <f t="shared" si="3"/>
        <v>66</v>
      </c>
      <c r="I47" s="46"/>
      <c r="J47" s="62"/>
      <c r="K47" s="62"/>
      <c r="L47" s="62"/>
      <c r="M47" s="46"/>
      <c r="N47" s="62"/>
      <c r="O47" s="62"/>
      <c r="P47" s="46"/>
      <c r="Q47" s="62"/>
      <c r="R47" s="62"/>
      <c r="S47" s="66"/>
      <c r="T47" s="62"/>
      <c r="U47" s="46"/>
      <c r="V47" s="67"/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  <row r="48" ht="14.25" customHeight="1" spans="1:32">
      <c r="A48" s="29"/>
      <c r="B48" s="45"/>
      <c r="C48" s="33" t="s">
        <v>130</v>
      </c>
      <c r="D48" s="41" t="s">
        <v>36</v>
      </c>
      <c r="E48" s="25" t="s">
        <v>131</v>
      </c>
      <c r="F48" s="45" t="s">
        <v>38</v>
      </c>
      <c r="G48" s="46">
        <v>66</v>
      </c>
      <c r="H48" s="26">
        <f t="shared" si="3"/>
        <v>66</v>
      </c>
      <c r="I48" s="46"/>
      <c r="J48" s="62"/>
      <c r="K48" s="62"/>
      <c r="L48" s="62"/>
      <c r="M48" s="46"/>
      <c r="N48" s="62"/>
      <c r="O48" s="62"/>
      <c r="P48" s="46"/>
      <c r="Q48" s="62"/>
      <c r="R48" s="62"/>
      <c r="S48" s="66"/>
      <c r="T48" s="62"/>
      <c r="U48" s="46"/>
      <c r="V48" s="67"/>
      <c r="W48" s="46"/>
      <c r="X48" s="46"/>
      <c r="Y48" s="46"/>
      <c r="Z48" s="46"/>
      <c r="AA48" s="46"/>
      <c r="AB48" s="46"/>
      <c r="AC48" s="46"/>
      <c r="AD48" s="46"/>
      <c r="AE48" s="46"/>
      <c r="AF48" s="46"/>
    </row>
    <row r="49" ht="14.25" customHeight="1" spans="1:32">
      <c r="A49" s="29"/>
      <c r="B49" s="45"/>
      <c r="C49" s="33"/>
      <c r="D49" s="52" t="s">
        <v>95</v>
      </c>
      <c r="E49" s="25" t="s">
        <v>132</v>
      </c>
      <c r="F49" s="53" t="s">
        <v>38</v>
      </c>
      <c r="G49" s="46">
        <v>66</v>
      </c>
      <c r="H49" s="26">
        <f t="shared" si="3"/>
        <v>66</v>
      </c>
      <c r="I49" s="46"/>
      <c r="J49" s="62"/>
      <c r="K49" s="62"/>
      <c r="L49" s="62"/>
      <c r="M49" s="46"/>
      <c r="N49" s="62"/>
      <c r="O49" s="62"/>
      <c r="P49" s="46"/>
      <c r="Q49" s="62"/>
      <c r="R49" s="62"/>
      <c r="S49" s="66"/>
      <c r="T49" s="62"/>
      <c r="U49" s="46"/>
      <c r="V49" s="67"/>
      <c r="W49" s="46"/>
      <c r="X49" s="46"/>
      <c r="Y49" s="46"/>
      <c r="Z49" s="46"/>
      <c r="AA49" s="46"/>
      <c r="AB49" s="46"/>
      <c r="AC49" s="46"/>
      <c r="AD49" s="46"/>
      <c r="AE49" s="46"/>
      <c r="AF49" s="46"/>
    </row>
    <row r="50" ht="14.25" customHeight="1" spans="1:32">
      <c r="A50" s="29"/>
      <c r="B50" s="45"/>
      <c r="C50" s="33" t="s">
        <v>133</v>
      </c>
      <c r="D50" s="41" t="s">
        <v>36</v>
      </c>
      <c r="E50" s="25" t="s">
        <v>134</v>
      </c>
      <c r="F50" s="45" t="s">
        <v>38</v>
      </c>
      <c r="G50" s="46">
        <v>66</v>
      </c>
      <c r="H50" s="26">
        <f t="shared" si="3"/>
        <v>66</v>
      </c>
      <c r="I50" s="46"/>
      <c r="J50" s="62"/>
      <c r="K50" s="62"/>
      <c r="L50" s="62"/>
      <c r="M50" s="46"/>
      <c r="N50" s="62"/>
      <c r="O50" s="62"/>
      <c r="P50" s="46"/>
      <c r="Q50" s="62"/>
      <c r="R50" s="62"/>
      <c r="S50" s="66"/>
      <c r="T50" s="62"/>
      <c r="U50" s="46"/>
      <c r="V50" s="67"/>
      <c r="W50" s="46"/>
      <c r="X50" s="46"/>
      <c r="Y50" s="46"/>
      <c r="Z50" s="46"/>
      <c r="AA50" s="46"/>
      <c r="AB50" s="46"/>
      <c r="AC50" s="46"/>
      <c r="AD50" s="46"/>
      <c r="AE50" s="46"/>
      <c r="AF50" s="46"/>
    </row>
    <row r="51" ht="14.25" customHeight="1" spans="1:32">
      <c r="A51" s="29"/>
      <c r="B51" s="45"/>
      <c r="C51" s="33"/>
      <c r="D51" s="52" t="s">
        <v>95</v>
      </c>
      <c r="E51" s="25" t="s">
        <v>135</v>
      </c>
      <c r="F51" s="53" t="s">
        <v>38</v>
      </c>
      <c r="G51" s="46">
        <v>66</v>
      </c>
      <c r="H51" s="26">
        <f t="shared" si="3"/>
        <v>66</v>
      </c>
      <c r="I51" s="46"/>
      <c r="J51" s="62"/>
      <c r="K51" s="62"/>
      <c r="L51" s="62"/>
      <c r="M51" s="46"/>
      <c r="N51" s="62"/>
      <c r="O51" s="62"/>
      <c r="P51" s="46"/>
      <c r="Q51" s="62"/>
      <c r="R51" s="62"/>
      <c r="S51" s="66"/>
      <c r="T51" s="62"/>
      <c r="U51" s="46"/>
      <c r="V51" s="67"/>
      <c r="W51" s="46"/>
      <c r="X51" s="46"/>
      <c r="Y51" s="46"/>
      <c r="Z51" s="46"/>
      <c r="AA51" s="46"/>
      <c r="AB51" s="46"/>
      <c r="AC51" s="46"/>
      <c r="AD51" s="46"/>
      <c r="AE51" s="46"/>
      <c r="AF51" s="46"/>
    </row>
    <row r="52" ht="14.25" customHeight="1" spans="1:32">
      <c r="A52" s="29"/>
      <c r="B52" s="45"/>
      <c r="C52" s="33" t="s">
        <v>136</v>
      </c>
      <c r="D52" s="41" t="s">
        <v>36</v>
      </c>
      <c r="E52" s="25" t="s">
        <v>137</v>
      </c>
      <c r="F52" s="45" t="s">
        <v>38</v>
      </c>
      <c r="G52" s="46">
        <v>30</v>
      </c>
      <c r="H52" s="26">
        <f t="shared" si="3"/>
        <v>30</v>
      </c>
      <c r="I52" s="46"/>
      <c r="J52" s="62"/>
      <c r="K52" s="62"/>
      <c r="L52" s="62"/>
      <c r="M52" s="46"/>
      <c r="N52" s="62"/>
      <c r="O52" s="62"/>
      <c r="P52" s="46"/>
      <c r="Q52" s="62"/>
      <c r="R52" s="62"/>
      <c r="S52" s="66"/>
      <c r="T52" s="62"/>
      <c r="U52" s="46"/>
      <c r="V52" s="67"/>
      <c r="W52" s="46"/>
      <c r="X52" s="46"/>
      <c r="Y52" s="46"/>
      <c r="Z52" s="46"/>
      <c r="AA52" s="46"/>
      <c r="AB52" s="46"/>
      <c r="AC52" s="46"/>
      <c r="AD52" s="46"/>
      <c r="AE52" s="46"/>
      <c r="AF52" s="46"/>
    </row>
    <row r="53" ht="14.25" customHeight="1" spans="1:32">
      <c r="A53" s="29"/>
      <c r="B53" s="45"/>
      <c r="C53" s="33"/>
      <c r="D53" s="52" t="s">
        <v>95</v>
      </c>
      <c r="E53" s="25" t="s">
        <v>138</v>
      </c>
      <c r="F53" s="53" t="s">
        <v>38</v>
      </c>
      <c r="G53" s="46">
        <v>30</v>
      </c>
      <c r="H53" s="26">
        <f t="shared" si="3"/>
        <v>30</v>
      </c>
      <c r="I53" s="46"/>
      <c r="J53" s="62"/>
      <c r="K53" s="62"/>
      <c r="L53" s="62"/>
      <c r="M53" s="46"/>
      <c r="N53" s="62"/>
      <c r="O53" s="62"/>
      <c r="P53" s="46"/>
      <c r="Q53" s="62"/>
      <c r="R53" s="62"/>
      <c r="S53" s="66"/>
      <c r="T53" s="62"/>
      <c r="U53" s="46"/>
      <c r="V53" s="67"/>
      <c r="W53" s="46"/>
      <c r="X53" s="46"/>
      <c r="Y53" s="46"/>
      <c r="Z53" s="46"/>
      <c r="AA53" s="46"/>
      <c r="AB53" s="46"/>
      <c r="AC53" s="46"/>
      <c r="AD53" s="46"/>
      <c r="AE53" s="46"/>
      <c r="AF53" s="46"/>
    </row>
    <row r="54" s="2" customFormat="1" ht="14.25" customHeight="1" spans="1:32">
      <c r="A54" s="48" t="s">
        <v>70</v>
      </c>
      <c r="B54" s="45"/>
      <c r="C54" s="33" t="s">
        <v>139</v>
      </c>
      <c r="D54" s="34" t="s">
        <v>95</v>
      </c>
      <c r="E54" s="25" t="s">
        <v>140</v>
      </c>
      <c r="F54" s="12" t="s">
        <v>38</v>
      </c>
      <c r="G54" s="26">
        <v>66</v>
      </c>
      <c r="H54" s="26">
        <f t="shared" si="3"/>
        <v>66</v>
      </c>
      <c r="I54" s="26"/>
      <c r="J54" s="26"/>
      <c r="K54" s="26"/>
      <c r="L54" s="26"/>
      <c r="M54" s="26"/>
      <c r="N54" s="26"/>
      <c r="O54" s="26"/>
      <c r="P54" s="2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</row>
    <row r="55" s="2" customFormat="1" ht="16.5" customHeight="1" spans="1:32">
      <c r="A55" s="48"/>
      <c r="B55" s="45" t="s">
        <v>71</v>
      </c>
      <c r="C55" s="33" t="s">
        <v>72</v>
      </c>
      <c r="D55" s="24" t="s">
        <v>36</v>
      </c>
      <c r="E55" s="25" t="s">
        <v>141</v>
      </c>
      <c r="F55" s="23" t="s">
        <v>38</v>
      </c>
      <c r="G55" s="26">
        <v>132</v>
      </c>
      <c r="H55" s="26">
        <f t="shared" si="3"/>
        <v>132</v>
      </c>
      <c r="I55" s="26"/>
      <c r="J55" s="26"/>
      <c r="K55" s="26"/>
      <c r="L55" s="26"/>
      <c r="M55" s="26"/>
      <c r="N55" s="26"/>
      <c r="O55" s="26"/>
      <c r="P55" s="2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</row>
    <row r="56" s="2" customFormat="1" ht="15.75" customHeight="1" spans="1:32">
      <c r="A56" s="48"/>
      <c r="B56" s="45"/>
      <c r="C56" s="33" t="s">
        <v>142</v>
      </c>
      <c r="D56" s="24" t="s">
        <v>36</v>
      </c>
      <c r="E56" s="25" t="s">
        <v>143</v>
      </c>
      <c r="F56" s="23" t="s">
        <v>38</v>
      </c>
      <c r="G56" s="26">
        <v>198</v>
      </c>
      <c r="H56" s="26">
        <f t="shared" si="3"/>
        <v>198</v>
      </c>
      <c r="I56" s="26"/>
      <c r="J56" s="26"/>
      <c r="K56" s="26"/>
      <c r="L56" s="26"/>
      <c r="M56" s="26"/>
      <c r="N56" s="26"/>
      <c r="O56" s="26"/>
      <c r="P56" s="2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</row>
    <row r="57" s="2" customFormat="1" ht="15.75" customHeight="1" spans="1:32">
      <c r="A57" s="48"/>
      <c r="B57" s="45"/>
      <c r="C57" s="33" t="s">
        <v>144</v>
      </c>
      <c r="D57" s="24" t="s">
        <v>36</v>
      </c>
      <c r="E57" s="25" t="s">
        <v>145</v>
      </c>
      <c r="F57" s="23" t="s">
        <v>38</v>
      </c>
      <c r="G57" s="26">
        <v>132</v>
      </c>
      <c r="H57" s="26">
        <f t="shared" si="3"/>
        <v>132</v>
      </c>
      <c r="I57" s="26"/>
      <c r="J57" s="26"/>
      <c r="K57" s="26"/>
      <c r="L57" s="26"/>
      <c r="M57" s="26"/>
      <c r="N57" s="26"/>
      <c r="O57" s="26"/>
      <c r="P57" s="2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</row>
    <row r="58" s="2" customFormat="1" ht="15.75" customHeight="1" spans="1:32">
      <c r="A58" s="48"/>
      <c r="B58" s="45" t="s">
        <v>146</v>
      </c>
      <c r="C58" s="33" t="s">
        <v>147</v>
      </c>
      <c r="D58" s="24" t="s">
        <v>36</v>
      </c>
      <c r="E58" s="25" t="s">
        <v>148</v>
      </c>
      <c r="F58" s="23" t="s">
        <v>38</v>
      </c>
      <c r="G58" s="26">
        <v>198</v>
      </c>
      <c r="H58" s="26">
        <f t="shared" si="3"/>
        <v>188</v>
      </c>
      <c r="I58" s="26">
        <v>2</v>
      </c>
      <c r="J58" s="26"/>
      <c r="K58" s="26"/>
      <c r="L58" s="26"/>
      <c r="M58" s="26">
        <v>2</v>
      </c>
      <c r="N58" s="26"/>
      <c r="O58" s="26"/>
      <c r="P58" s="26">
        <v>2</v>
      </c>
      <c r="Q58" s="46"/>
      <c r="R58" s="46"/>
      <c r="S58" s="46"/>
      <c r="T58" s="46"/>
      <c r="U58" s="46"/>
      <c r="V58" s="46">
        <v>2</v>
      </c>
      <c r="W58" s="46">
        <v>2</v>
      </c>
      <c r="X58" s="46"/>
      <c r="Y58" s="46"/>
      <c r="Z58" s="46"/>
      <c r="AA58" s="46"/>
      <c r="AB58" s="46"/>
      <c r="AC58" s="46"/>
      <c r="AD58" s="46"/>
      <c r="AE58" s="46"/>
      <c r="AF58" s="46"/>
    </row>
    <row r="59" s="2" customFormat="1" ht="15.75" customHeight="1" spans="1:32">
      <c r="A59" s="48"/>
      <c r="B59" s="45"/>
      <c r="C59" s="33" t="s">
        <v>149</v>
      </c>
      <c r="D59" s="24" t="s">
        <v>36</v>
      </c>
      <c r="E59" s="25" t="s">
        <v>150</v>
      </c>
      <c r="F59" s="23" t="s">
        <v>38</v>
      </c>
      <c r="G59" s="26">
        <v>132</v>
      </c>
      <c r="H59" s="26">
        <f t="shared" si="3"/>
        <v>132</v>
      </c>
      <c r="I59" s="26"/>
      <c r="J59" s="26"/>
      <c r="K59" s="26"/>
      <c r="L59" s="26"/>
      <c r="M59" s="26"/>
      <c r="N59" s="26"/>
      <c r="O59" s="26"/>
      <c r="P59" s="2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="2" customFormat="1" ht="15.75" customHeight="1" spans="1:32">
      <c r="A60" s="48"/>
      <c r="B60" s="45" t="s">
        <v>151</v>
      </c>
      <c r="C60" s="33" t="s">
        <v>152</v>
      </c>
      <c r="D60" s="24" t="s">
        <v>36</v>
      </c>
      <c r="E60" s="25" t="s">
        <v>153</v>
      </c>
      <c r="F60" s="23" t="s">
        <v>38</v>
      </c>
      <c r="G60" s="26">
        <v>132</v>
      </c>
      <c r="H60" s="26">
        <f t="shared" si="3"/>
        <v>132</v>
      </c>
      <c r="I60" s="26"/>
      <c r="J60" s="26"/>
      <c r="K60" s="26"/>
      <c r="L60" s="26"/>
      <c r="M60" s="26"/>
      <c r="N60" s="26"/>
      <c r="O60" s="26"/>
      <c r="P60" s="2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="2" customFormat="1" ht="15.75" customHeight="1" spans="1:32">
      <c r="A61" s="48"/>
      <c r="B61" s="45"/>
      <c r="C61" s="33" t="s">
        <v>154</v>
      </c>
      <c r="D61" s="24" t="s">
        <v>36</v>
      </c>
      <c r="E61" s="25" t="s">
        <v>155</v>
      </c>
      <c r="F61" s="23" t="s">
        <v>38</v>
      </c>
      <c r="G61" s="26">
        <v>264</v>
      </c>
      <c r="H61" s="26">
        <f t="shared" si="3"/>
        <v>254</v>
      </c>
      <c r="I61" s="26">
        <v>2</v>
      </c>
      <c r="J61" s="26"/>
      <c r="K61" s="26"/>
      <c r="L61" s="26"/>
      <c r="M61" s="26">
        <v>2</v>
      </c>
      <c r="N61" s="26"/>
      <c r="O61" s="26"/>
      <c r="P61" s="26">
        <v>2</v>
      </c>
      <c r="Q61" s="46"/>
      <c r="R61" s="46"/>
      <c r="S61" s="46"/>
      <c r="T61" s="46"/>
      <c r="U61" s="46"/>
      <c r="V61" s="46">
        <v>2</v>
      </c>
      <c r="W61" s="46">
        <v>2</v>
      </c>
      <c r="X61" s="46"/>
      <c r="Y61" s="46"/>
      <c r="Z61" s="46"/>
      <c r="AA61" s="46"/>
      <c r="AB61" s="46"/>
      <c r="AC61" s="46"/>
      <c r="AD61" s="46"/>
      <c r="AE61" s="46"/>
      <c r="AF61" s="46"/>
    </row>
    <row r="62" s="2" customFormat="1" ht="15.75" customHeight="1" spans="1:32">
      <c r="A62" s="54"/>
      <c r="B62" s="45"/>
      <c r="C62" s="33" t="s">
        <v>156</v>
      </c>
      <c r="D62" s="41" t="s">
        <v>36</v>
      </c>
      <c r="E62" s="25" t="s">
        <v>157</v>
      </c>
      <c r="F62" s="45" t="s">
        <v>38</v>
      </c>
      <c r="G62" s="46">
        <v>132</v>
      </c>
      <c r="H62" s="26">
        <f t="shared" si="3"/>
        <v>132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</row>
    <row r="63" ht="15" customHeight="1" spans="1:32">
      <c r="A63" s="35"/>
      <c r="B63" s="55" t="s">
        <v>158</v>
      </c>
      <c r="C63" s="36"/>
      <c r="D63" s="36"/>
      <c r="E63" s="36"/>
      <c r="F63" s="36"/>
      <c r="G63" s="56">
        <v>2964</v>
      </c>
      <c r="H63" s="38">
        <f t="shared" si="3"/>
        <v>2944</v>
      </c>
      <c r="I63" s="56">
        <f t="shared" ref="I63:Z63" si="4">SUM(I33:I62)</f>
        <v>4</v>
      </c>
      <c r="J63" s="56">
        <f t="shared" si="4"/>
        <v>0</v>
      </c>
      <c r="K63" s="56">
        <f t="shared" si="4"/>
        <v>0</v>
      </c>
      <c r="L63" s="56">
        <f t="shared" si="4"/>
        <v>0</v>
      </c>
      <c r="M63" s="56">
        <f t="shared" si="4"/>
        <v>4</v>
      </c>
      <c r="N63" s="56">
        <f t="shared" si="4"/>
        <v>0</v>
      </c>
      <c r="O63" s="56">
        <f t="shared" si="4"/>
        <v>0</v>
      </c>
      <c r="P63" s="56">
        <f t="shared" si="4"/>
        <v>4</v>
      </c>
      <c r="Q63" s="56">
        <f t="shared" si="4"/>
        <v>0</v>
      </c>
      <c r="R63" s="56">
        <f t="shared" si="4"/>
        <v>0</v>
      </c>
      <c r="S63" s="56">
        <f t="shared" si="4"/>
        <v>0</v>
      </c>
      <c r="T63" s="56">
        <f t="shared" si="4"/>
        <v>0</v>
      </c>
      <c r="U63" s="56">
        <f t="shared" si="4"/>
        <v>0</v>
      </c>
      <c r="V63" s="56">
        <f t="shared" si="4"/>
        <v>4</v>
      </c>
      <c r="W63" s="56">
        <f t="shared" si="4"/>
        <v>4</v>
      </c>
      <c r="X63" s="56">
        <f t="shared" si="4"/>
        <v>0</v>
      </c>
      <c r="Y63" s="56">
        <f t="shared" si="4"/>
        <v>0</v>
      </c>
      <c r="Z63" s="56">
        <f t="shared" si="4"/>
        <v>0</v>
      </c>
      <c r="AA63" s="56">
        <f t="shared" ref="AA63:AF63" si="5">SUM(AA33:AA62)</f>
        <v>0</v>
      </c>
      <c r="AB63" s="56">
        <f t="shared" si="5"/>
        <v>0</v>
      </c>
      <c r="AC63" s="56">
        <f t="shared" si="5"/>
        <v>0</v>
      </c>
      <c r="AD63" s="56">
        <f t="shared" si="5"/>
        <v>0</v>
      </c>
      <c r="AE63" s="56">
        <f t="shared" si="5"/>
        <v>0</v>
      </c>
      <c r="AF63" s="56">
        <f t="shared" si="5"/>
        <v>0</v>
      </c>
    </row>
    <row r="64" ht="15" customHeight="1" spans="1:32">
      <c r="A64" s="57" t="s">
        <v>159</v>
      </c>
      <c r="B64" s="58"/>
      <c r="C64" s="58"/>
      <c r="D64" s="58"/>
      <c r="E64" s="58"/>
      <c r="F64" s="58"/>
      <c r="G64" s="59">
        <f t="shared" ref="G64:AF64" si="6">G32+G63</f>
        <v>6445</v>
      </c>
      <c r="H64" s="59">
        <f t="shared" si="6"/>
        <v>5956</v>
      </c>
      <c r="I64" s="59">
        <f t="shared" si="6"/>
        <v>56</v>
      </c>
      <c r="J64" s="59">
        <f t="shared" si="6"/>
        <v>16</v>
      </c>
      <c r="K64" s="59">
        <f t="shared" si="6"/>
        <v>32</v>
      </c>
      <c r="L64" s="59">
        <f t="shared" si="6"/>
        <v>20</v>
      </c>
      <c r="M64" s="59">
        <f t="shared" si="6"/>
        <v>32</v>
      </c>
      <c r="N64" s="59">
        <f t="shared" si="6"/>
        <v>14</v>
      </c>
      <c r="O64" s="59">
        <f t="shared" si="6"/>
        <v>16</v>
      </c>
      <c r="P64" s="59">
        <f t="shared" si="6"/>
        <v>22</v>
      </c>
      <c r="Q64" s="59">
        <f t="shared" si="6"/>
        <v>20</v>
      </c>
      <c r="R64" s="59">
        <f t="shared" si="6"/>
        <v>32</v>
      </c>
      <c r="S64" s="59">
        <f t="shared" si="6"/>
        <v>18</v>
      </c>
      <c r="T64" s="59">
        <f t="shared" si="6"/>
        <v>16</v>
      </c>
      <c r="U64" s="59">
        <f t="shared" si="6"/>
        <v>22</v>
      </c>
      <c r="V64" s="59">
        <f t="shared" si="6"/>
        <v>17</v>
      </c>
      <c r="W64" s="59">
        <f t="shared" si="6"/>
        <v>20</v>
      </c>
      <c r="X64" s="59">
        <f t="shared" si="6"/>
        <v>16</v>
      </c>
      <c r="Y64" s="59">
        <f t="shared" si="6"/>
        <v>16</v>
      </c>
      <c r="Z64" s="59">
        <f t="shared" si="6"/>
        <v>20</v>
      </c>
      <c r="AA64" s="59">
        <f t="shared" si="6"/>
        <v>4</v>
      </c>
      <c r="AB64" s="59">
        <f t="shared" si="6"/>
        <v>16</v>
      </c>
      <c r="AC64" s="59">
        <f t="shared" si="6"/>
        <v>16</v>
      </c>
      <c r="AD64" s="59">
        <f t="shared" si="6"/>
        <v>16</v>
      </c>
      <c r="AE64" s="59">
        <f t="shared" si="6"/>
        <v>8</v>
      </c>
      <c r="AF64" s="59">
        <f t="shared" si="6"/>
        <v>16</v>
      </c>
    </row>
    <row r="65" ht="15" customHeight="1" spans="1:32">
      <c r="A65" s="71" t="s">
        <v>160</v>
      </c>
      <c r="B65" s="72"/>
      <c r="C65" s="72"/>
      <c r="D65" s="72"/>
      <c r="E65" s="72"/>
      <c r="F65" s="72"/>
      <c r="G65" s="59">
        <f>SUM(H65:AF65)</f>
        <v>5748</v>
      </c>
      <c r="H65" s="59">
        <f>H64-H66</f>
        <v>5267</v>
      </c>
      <c r="I65" s="59">
        <f t="shared" ref="I65:AF65" si="7">I64-I66</f>
        <v>56</v>
      </c>
      <c r="J65" s="59">
        <f t="shared" si="7"/>
        <v>16</v>
      </c>
      <c r="K65" s="59">
        <f t="shared" si="7"/>
        <v>32</v>
      </c>
      <c r="L65" s="59">
        <f t="shared" si="7"/>
        <v>20</v>
      </c>
      <c r="M65" s="59">
        <f t="shared" si="7"/>
        <v>32</v>
      </c>
      <c r="N65" s="59">
        <f t="shared" si="7"/>
        <v>14</v>
      </c>
      <c r="O65" s="59">
        <f t="shared" si="7"/>
        <v>16</v>
      </c>
      <c r="P65" s="59">
        <f t="shared" si="7"/>
        <v>22</v>
      </c>
      <c r="Q65" s="59">
        <f t="shared" si="7"/>
        <v>20</v>
      </c>
      <c r="R65" s="59">
        <f t="shared" si="7"/>
        <v>32</v>
      </c>
      <c r="S65" s="59">
        <f t="shared" si="7"/>
        <v>18</v>
      </c>
      <c r="T65" s="59">
        <f t="shared" si="7"/>
        <v>16</v>
      </c>
      <c r="U65" s="59">
        <f t="shared" si="7"/>
        <v>22</v>
      </c>
      <c r="V65" s="59">
        <f t="shared" si="7"/>
        <v>17</v>
      </c>
      <c r="W65" s="59">
        <f t="shared" si="7"/>
        <v>20</v>
      </c>
      <c r="X65" s="59">
        <f t="shared" si="7"/>
        <v>16</v>
      </c>
      <c r="Y65" s="59">
        <f t="shared" si="7"/>
        <v>16</v>
      </c>
      <c r="Z65" s="59">
        <f t="shared" si="7"/>
        <v>20</v>
      </c>
      <c r="AA65" s="59">
        <f t="shared" si="7"/>
        <v>4</v>
      </c>
      <c r="AB65" s="59">
        <f t="shared" si="7"/>
        <v>16</v>
      </c>
      <c r="AC65" s="59">
        <f t="shared" si="7"/>
        <v>16</v>
      </c>
      <c r="AD65" s="59">
        <f t="shared" si="7"/>
        <v>16</v>
      </c>
      <c r="AE65" s="59">
        <f t="shared" si="7"/>
        <v>8</v>
      </c>
      <c r="AF65" s="59">
        <f t="shared" si="7"/>
        <v>16</v>
      </c>
    </row>
    <row r="66" ht="15" customHeight="1" spans="1:32">
      <c r="A66" s="71" t="s">
        <v>161</v>
      </c>
      <c r="B66" s="72"/>
      <c r="C66" s="72"/>
      <c r="D66" s="72"/>
      <c r="E66" s="72"/>
      <c r="F66" s="72"/>
      <c r="G66" s="59">
        <f>G29+G37+G39+G41+G43+G53+G54+G51+G49+G47+G45</f>
        <v>689</v>
      </c>
      <c r="H66" s="59">
        <v>689</v>
      </c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59"/>
      <c r="X66" s="59"/>
      <c r="Y66" s="59"/>
      <c r="Z66" s="59"/>
      <c r="AA66" s="59"/>
      <c r="AB66" s="59"/>
      <c r="AC66" s="59"/>
      <c r="AD66" s="59"/>
      <c r="AE66" s="59"/>
      <c r="AF66" s="59"/>
    </row>
    <row r="67" ht="27" customHeight="1" spans="1:32">
      <c r="A67" s="73" t="s">
        <v>162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</row>
    <row r="68" ht="15" customHeight="1" spans="1:32">
      <c r="A68" s="74"/>
      <c r="B68" s="74"/>
      <c r="C68" s="74"/>
      <c r="D68" s="74"/>
      <c r="E68" s="75"/>
      <c r="F68" s="74"/>
      <c r="G68" s="74"/>
      <c r="H68" s="76"/>
      <c r="I68" s="74"/>
      <c r="J68" s="74"/>
      <c r="K68" s="74"/>
      <c r="L68" s="74"/>
      <c r="M68" s="78"/>
      <c r="N68" s="74"/>
      <c r="O68" s="74"/>
      <c r="P68" s="78"/>
      <c r="Q68" s="79" t="s">
        <v>163</v>
      </c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</row>
    <row r="69" ht="15.75" customHeight="1" spans="1:32">
      <c r="A69" s="74"/>
      <c r="B69" s="74"/>
      <c r="C69" s="74"/>
      <c r="D69" s="74"/>
      <c r="E69" s="75"/>
      <c r="F69" s="74"/>
      <c r="G69" s="74"/>
      <c r="H69" s="76"/>
      <c r="I69" s="74"/>
      <c r="J69" s="74"/>
      <c r="K69" s="74"/>
      <c r="L69" s="74"/>
      <c r="M69" s="78"/>
      <c r="N69" s="74"/>
      <c r="O69" s="74"/>
      <c r="P69" s="78"/>
      <c r="Q69" s="80" t="s">
        <v>164</v>
      </c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</row>
    <row r="70" ht="18.4" customHeight="1"/>
  </sheetData>
  <mergeCells count="68">
    <mergeCell ref="A1:AF1"/>
    <mergeCell ref="H2:AF2"/>
    <mergeCell ref="B32:F32"/>
    <mergeCell ref="B63:F63"/>
    <mergeCell ref="A64:F64"/>
    <mergeCell ref="A65:F65"/>
    <mergeCell ref="A66:F66"/>
    <mergeCell ref="A67:AF67"/>
    <mergeCell ref="Q68:AF68"/>
    <mergeCell ref="Q69:AF69"/>
    <mergeCell ref="A2:A4"/>
    <mergeCell ref="A8:A18"/>
    <mergeCell ref="A19:A26"/>
    <mergeCell ref="B2:B4"/>
    <mergeCell ref="B5:B11"/>
    <mergeCell ref="B12:B13"/>
    <mergeCell ref="B14:B16"/>
    <mergeCell ref="B17:B18"/>
    <mergeCell ref="B19:B21"/>
    <mergeCell ref="B22:B26"/>
    <mergeCell ref="B28:B29"/>
    <mergeCell ref="B30:B31"/>
    <mergeCell ref="B33:B34"/>
    <mergeCell ref="B36:B41"/>
    <mergeCell ref="B42:B54"/>
    <mergeCell ref="B55:B57"/>
    <mergeCell ref="B58:B59"/>
    <mergeCell ref="B60:B62"/>
    <mergeCell ref="C2:C4"/>
    <mergeCell ref="C28:C29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</mergeCells>
  <printOptions horizontalCentered="1"/>
  <pageMargins left="0" right="0" top="0" bottom="0" header="0.196527777777778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1996-12-17T01:32:00Z</dcterms:created>
  <cp:lastPrinted>2016-06-03T08:32:00Z</cp:lastPrinted>
  <dcterms:modified xsi:type="dcterms:W3CDTF">2017-06-15T08:13:03Z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